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0340" windowHeight="81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N10" i="1"/>
  <c r="M10"/>
  <c r="R275"/>
  <c r="I275"/>
  <c r="N275" s="1"/>
  <c r="H275"/>
  <c r="J275" s="1"/>
  <c r="R274"/>
  <c r="I274"/>
  <c r="N274" s="1"/>
  <c r="H274"/>
  <c r="J274" s="1"/>
  <c r="R273"/>
  <c r="I273"/>
  <c r="N273" s="1"/>
  <c r="H273"/>
  <c r="J273" s="1"/>
  <c r="R272"/>
  <c r="I272"/>
  <c r="N272" s="1"/>
  <c r="H272"/>
  <c r="J272" s="1"/>
  <c r="R271"/>
  <c r="M271"/>
  <c r="I271"/>
  <c r="N271" s="1"/>
  <c r="H271"/>
  <c r="J271" s="1"/>
  <c r="R270"/>
  <c r="M270"/>
  <c r="I270"/>
  <c r="N270" s="1"/>
  <c r="H270"/>
  <c r="J270" s="1"/>
  <c r="R269"/>
  <c r="M269"/>
  <c r="I269"/>
  <c r="N269" s="1"/>
  <c r="H269"/>
  <c r="J269" s="1"/>
  <c r="R268"/>
  <c r="M268"/>
  <c r="I268"/>
  <c r="N268" s="1"/>
  <c r="H268"/>
  <c r="J268" s="1"/>
  <c r="R267"/>
  <c r="N267"/>
  <c r="M267"/>
  <c r="O267" s="1"/>
  <c r="Q267"/>
  <c r="R266"/>
  <c r="N266"/>
  <c r="I266"/>
  <c r="H266"/>
  <c r="M266" s="1"/>
  <c r="O266" s="1"/>
  <c r="Q266" s="1"/>
  <c r="R265"/>
  <c r="N265"/>
  <c r="I265"/>
  <c r="H265"/>
  <c r="M265" s="1"/>
  <c r="O265" s="1"/>
  <c r="Q265" s="1"/>
  <c r="R264"/>
  <c r="I264"/>
  <c r="N264" s="1"/>
  <c r="H264"/>
  <c r="M264" s="1"/>
  <c r="R263"/>
  <c r="I263"/>
  <c r="N263" s="1"/>
  <c r="H263"/>
  <c r="M263" s="1"/>
  <c r="O263" s="1"/>
  <c r="R262"/>
  <c r="I262"/>
  <c r="N262" s="1"/>
  <c r="H262"/>
  <c r="M262" s="1"/>
  <c r="R261"/>
  <c r="M261"/>
  <c r="I261"/>
  <c r="N261" s="1"/>
  <c r="H261"/>
  <c r="J261" s="1"/>
  <c r="R260"/>
  <c r="M260"/>
  <c r="I260"/>
  <c r="N260" s="1"/>
  <c r="H260"/>
  <c r="J260" s="1"/>
  <c r="R259"/>
  <c r="M259"/>
  <c r="I259"/>
  <c r="N259" s="1"/>
  <c r="H259"/>
  <c r="J259" s="1"/>
  <c r="R258"/>
  <c r="M258"/>
  <c r="I258"/>
  <c r="N258" s="1"/>
  <c r="H258"/>
  <c r="J258" s="1"/>
  <c r="R257"/>
  <c r="M257"/>
  <c r="I257"/>
  <c r="N257" s="1"/>
  <c r="H257"/>
  <c r="J257" s="1"/>
  <c r="R256"/>
  <c r="M256"/>
  <c r="I256"/>
  <c r="N256" s="1"/>
  <c r="H256"/>
  <c r="J256" s="1"/>
  <c r="R255"/>
  <c r="M255"/>
  <c r="I255"/>
  <c r="N255" s="1"/>
  <c r="H255"/>
  <c r="J255" s="1"/>
  <c r="R254"/>
  <c r="M254"/>
  <c r="O254" s="1"/>
  <c r="Q254"/>
  <c r="I254"/>
  <c r="N254" s="1"/>
  <c r="H254"/>
  <c r="J254" s="1"/>
  <c r="R253"/>
  <c r="M253"/>
  <c r="O253" s="1"/>
  <c r="Q253"/>
  <c r="I253"/>
  <c r="N253" s="1"/>
  <c r="H253"/>
  <c r="J253" s="1"/>
  <c r="R252"/>
  <c r="M252"/>
  <c r="O252" s="1"/>
  <c r="Q252"/>
  <c r="I252"/>
  <c r="N252" s="1"/>
  <c r="H252"/>
  <c r="J252" s="1"/>
  <c r="R251"/>
  <c r="M251"/>
  <c r="O251" s="1"/>
  <c r="Q251"/>
  <c r="I251"/>
  <c r="N251" s="1"/>
  <c r="H251"/>
  <c r="J251" s="1"/>
  <c r="R250"/>
  <c r="M250"/>
  <c r="O250" s="1"/>
  <c r="Q250"/>
  <c r="I250"/>
  <c r="N250" s="1"/>
  <c r="H250"/>
  <c r="J250" s="1"/>
  <c r="R249"/>
  <c r="M249"/>
  <c r="O249" s="1"/>
  <c r="Q249"/>
  <c r="I249"/>
  <c r="N249" s="1"/>
  <c r="H249"/>
  <c r="J249" s="1"/>
  <c r="R248"/>
  <c r="M248"/>
  <c r="O248" s="1"/>
  <c r="Q248"/>
  <c r="I248"/>
  <c r="N248" s="1"/>
  <c r="H248"/>
  <c r="J248" s="1"/>
  <c r="R247"/>
  <c r="M247"/>
  <c r="O247" s="1"/>
  <c r="Q247"/>
  <c r="I247"/>
  <c r="N247" s="1"/>
  <c r="H247"/>
  <c r="J247" s="1"/>
  <c r="R246"/>
  <c r="M246"/>
  <c r="O246" s="1"/>
  <c r="Q246"/>
  <c r="I246"/>
  <c r="N246" s="1"/>
  <c r="H246"/>
  <c r="J246" s="1"/>
  <c r="R245"/>
  <c r="M245"/>
  <c r="O245" s="1"/>
  <c r="Q245"/>
  <c r="I245"/>
  <c r="N245" s="1"/>
  <c r="H245"/>
  <c r="J245" s="1"/>
  <c r="R244"/>
  <c r="M244"/>
  <c r="O244" s="1"/>
  <c r="Q244"/>
  <c r="I244"/>
  <c r="N244" s="1"/>
  <c r="H244"/>
  <c r="J244" s="1"/>
  <c r="R243"/>
  <c r="M243"/>
  <c r="O243" s="1"/>
  <c r="Q243"/>
  <c r="I243"/>
  <c r="N243" s="1"/>
  <c r="H243"/>
  <c r="J243" s="1"/>
  <c r="R242"/>
  <c r="M242"/>
  <c r="O242" s="1"/>
  <c r="Q242"/>
  <c r="I242"/>
  <c r="N242" s="1"/>
  <c r="H242"/>
  <c r="J242" s="1"/>
  <c r="R241"/>
  <c r="M241"/>
  <c r="O241" s="1"/>
  <c r="Q241"/>
  <c r="I241"/>
  <c r="N241" s="1"/>
  <c r="H241"/>
  <c r="J241" s="1"/>
  <c r="R240"/>
  <c r="M240"/>
  <c r="O240" s="1"/>
  <c r="Q240"/>
  <c r="I240"/>
  <c r="N240" s="1"/>
  <c r="H240"/>
  <c r="J240" s="1"/>
  <c r="R239"/>
  <c r="M239"/>
  <c r="O239" s="1"/>
  <c r="Q239"/>
  <c r="I239"/>
  <c r="N239" s="1"/>
  <c r="H239"/>
  <c r="J239" s="1"/>
  <c r="R238"/>
  <c r="M238"/>
  <c r="O238" s="1"/>
  <c r="Q238"/>
  <c r="I238"/>
  <c r="N238" s="1"/>
  <c r="H238"/>
  <c r="J238" s="1"/>
  <c r="R237"/>
  <c r="N237"/>
  <c r="M237"/>
  <c r="O237" s="1"/>
  <c r="Q237"/>
  <c r="R236"/>
  <c r="N236"/>
  <c r="M236"/>
  <c r="O236" s="1"/>
  <c r="Q236" s="1"/>
  <c r="R235"/>
  <c r="M235"/>
  <c r="O235" s="1"/>
  <c r="Q235"/>
  <c r="I235"/>
  <c r="N235" s="1"/>
  <c r="H235"/>
  <c r="J235" s="1"/>
  <c r="R234"/>
  <c r="M234"/>
  <c r="O234" s="1"/>
  <c r="Q234"/>
  <c r="I234"/>
  <c r="N234" s="1"/>
  <c r="H234"/>
  <c r="J234" s="1"/>
  <c r="R233"/>
  <c r="M233"/>
  <c r="O233" s="1"/>
  <c r="Q233"/>
  <c r="I233"/>
  <c r="N233" s="1"/>
  <c r="H233"/>
  <c r="J233" s="1"/>
  <c r="R232"/>
  <c r="M232"/>
  <c r="O232" s="1"/>
  <c r="Q232"/>
  <c r="I232"/>
  <c r="N232" s="1"/>
  <c r="H232"/>
  <c r="J232" s="1"/>
  <c r="R231"/>
  <c r="M231"/>
  <c r="O231" s="1"/>
  <c r="Q231"/>
  <c r="I231"/>
  <c r="N231" s="1"/>
  <c r="H231"/>
  <c r="J231" s="1"/>
  <c r="R230"/>
  <c r="M230"/>
  <c r="O230" s="1"/>
  <c r="Q230"/>
  <c r="I230"/>
  <c r="N230" s="1"/>
  <c r="H230"/>
  <c r="J230" s="1"/>
  <c r="R229"/>
  <c r="M229"/>
  <c r="O229" s="1"/>
  <c r="Q229"/>
  <c r="I229"/>
  <c r="N229" s="1"/>
  <c r="H229"/>
  <c r="J229" s="1"/>
  <c r="R228"/>
  <c r="M228"/>
  <c r="O228" s="1"/>
  <c r="Q228"/>
  <c r="I228"/>
  <c r="N228" s="1"/>
  <c r="H228"/>
  <c r="J228" s="1"/>
  <c r="R227"/>
  <c r="M227"/>
  <c r="O227" s="1"/>
  <c r="Q227"/>
  <c r="I227"/>
  <c r="N227" s="1"/>
  <c r="H227"/>
  <c r="J227" s="1"/>
  <c r="R226"/>
  <c r="M226"/>
  <c r="O226" s="1"/>
  <c r="Q226"/>
  <c r="I226"/>
  <c r="N226" s="1"/>
  <c r="H226"/>
  <c r="J226" s="1"/>
  <c r="R225"/>
  <c r="N225"/>
  <c r="M225"/>
  <c r="O225" s="1"/>
  <c r="Q225"/>
  <c r="R224"/>
  <c r="N224"/>
  <c r="I224"/>
  <c r="H224"/>
  <c r="J224" s="1"/>
  <c r="R223"/>
  <c r="N223"/>
  <c r="I223"/>
  <c r="H223"/>
  <c r="J223" s="1"/>
  <c r="R222"/>
  <c r="N222"/>
  <c r="I222"/>
  <c r="H222"/>
  <c r="J222" s="1"/>
  <c r="R221"/>
  <c r="N221"/>
  <c r="I221"/>
  <c r="H221"/>
  <c r="J221" s="1"/>
  <c r="R220"/>
  <c r="N220"/>
  <c r="I220"/>
  <c r="H220"/>
  <c r="J220" s="1"/>
  <c r="R219"/>
  <c r="N219"/>
  <c r="I219"/>
  <c r="H219"/>
  <c r="J219" s="1"/>
  <c r="R218"/>
  <c r="N218"/>
  <c r="I218"/>
  <c r="H218"/>
  <c r="J218" s="1"/>
  <c r="R217"/>
  <c r="N217"/>
  <c r="I217"/>
  <c r="H217"/>
  <c r="J217" s="1"/>
  <c r="R216"/>
  <c r="N216"/>
  <c r="I216"/>
  <c r="H216"/>
  <c r="J216" s="1"/>
  <c r="R215"/>
  <c r="I215"/>
  <c r="N215" s="1"/>
  <c r="H215"/>
  <c r="J215" s="1"/>
  <c r="R214"/>
  <c r="I214"/>
  <c r="N214" s="1"/>
  <c r="H214"/>
  <c r="J214" s="1"/>
  <c r="R213"/>
  <c r="I213"/>
  <c r="N213" s="1"/>
  <c r="H213"/>
  <c r="J213" s="1"/>
  <c r="R212"/>
  <c r="I212"/>
  <c r="N212" s="1"/>
  <c r="H212"/>
  <c r="J212" s="1"/>
  <c r="R211"/>
  <c r="I211"/>
  <c r="N211" s="1"/>
  <c r="H211"/>
  <c r="J211" s="1"/>
  <c r="R210"/>
  <c r="I210"/>
  <c r="N210" s="1"/>
  <c r="H210"/>
  <c r="J210" s="1"/>
  <c r="R209"/>
  <c r="I209"/>
  <c r="N209" s="1"/>
  <c r="H209"/>
  <c r="J209" s="1"/>
  <c r="R208"/>
  <c r="I208"/>
  <c r="N208" s="1"/>
  <c r="H208"/>
  <c r="J208" s="1"/>
  <c r="R207"/>
  <c r="M207"/>
  <c r="I207"/>
  <c r="N207" s="1"/>
  <c r="H207"/>
  <c r="J207" s="1"/>
  <c r="R206"/>
  <c r="M206"/>
  <c r="I206"/>
  <c r="N206" s="1"/>
  <c r="H206"/>
  <c r="J206" s="1"/>
  <c r="R205"/>
  <c r="M205"/>
  <c r="I205"/>
  <c r="N205" s="1"/>
  <c r="H205"/>
  <c r="J205" s="1"/>
  <c r="R204"/>
  <c r="M204"/>
  <c r="I204"/>
  <c r="N204" s="1"/>
  <c r="H204"/>
  <c r="J204" s="1"/>
  <c r="R203"/>
  <c r="M203"/>
  <c r="I203"/>
  <c r="N203" s="1"/>
  <c r="H203"/>
  <c r="J203" s="1"/>
  <c r="R202"/>
  <c r="M202"/>
  <c r="I202"/>
  <c r="N202" s="1"/>
  <c r="H202"/>
  <c r="J202" s="1"/>
  <c r="R201"/>
  <c r="M201"/>
  <c r="I201"/>
  <c r="N201" s="1"/>
  <c r="H201"/>
  <c r="J201" s="1"/>
  <c r="R200"/>
  <c r="M200"/>
  <c r="I200"/>
  <c r="N200" s="1"/>
  <c r="H200"/>
  <c r="J200" s="1"/>
  <c r="R199"/>
  <c r="M199"/>
  <c r="I199"/>
  <c r="N199" s="1"/>
  <c r="H199"/>
  <c r="J199" s="1"/>
  <c r="R198"/>
  <c r="M198"/>
  <c r="I198"/>
  <c r="N198" s="1"/>
  <c r="H198"/>
  <c r="J198" s="1"/>
  <c r="R197"/>
  <c r="N197"/>
  <c r="M197"/>
  <c r="O197" s="1"/>
  <c r="Q197"/>
  <c r="R196"/>
  <c r="N196"/>
  <c r="M196"/>
  <c r="O196" s="1"/>
  <c r="Q196" s="1"/>
  <c r="R195"/>
  <c r="M195"/>
  <c r="I195"/>
  <c r="N195" s="1"/>
  <c r="H195"/>
  <c r="J195" s="1"/>
  <c r="R194"/>
  <c r="M194"/>
  <c r="I194"/>
  <c r="N194" s="1"/>
  <c r="H194"/>
  <c r="J194" s="1"/>
  <c r="R193"/>
  <c r="M193"/>
  <c r="I193"/>
  <c r="N193" s="1"/>
  <c r="H193"/>
  <c r="J193" s="1"/>
  <c r="R192"/>
  <c r="M192"/>
  <c r="I192"/>
  <c r="N192" s="1"/>
  <c r="H192"/>
  <c r="J192" s="1"/>
  <c r="R191"/>
  <c r="I191"/>
  <c r="N191" s="1"/>
  <c r="H191"/>
  <c r="J191" s="1"/>
  <c r="R190"/>
  <c r="I190"/>
  <c r="N190" s="1"/>
  <c r="H190"/>
  <c r="J190" s="1"/>
  <c r="R189"/>
  <c r="N189"/>
  <c r="M189"/>
  <c r="O189" s="1"/>
  <c r="Q189"/>
  <c r="R188"/>
  <c r="I188"/>
  <c r="N188" s="1"/>
  <c r="H188"/>
  <c r="M188" s="1"/>
  <c r="R187"/>
  <c r="N187"/>
  <c r="M187"/>
  <c r="O187" s="1"/>
  <c r="Q187" s="1"/>
  <c r="R186"/>
  <c r="Q186"/>
  <c r="J186"/>
  <c r="R185"/>
  <c r="N185"/>
  <c r="I185"/>
  <c r="H185"/>
  <c r="M185" s="1"/>
  <c r="O185" s="1"/>
  <c r="Q185" s="1"/>
  <c r="R184"/>
  <c r="N184"/>
  <c r="I184"/>
  <c r="H184"/>
  <c r="M184" s="1"/>
  <c r="O184" s="1"/>
  <c r="Q184" s="1"/>
  <c r="R183"/>
  <c r="I183"/>
  <c r="N183" s="1"/>
  <c r="H183"/>
  <c r="M183" s="1"/>
  <c r="O183" s="1"/>
  <c r="R182"/>
  <c r="I182"/>
  <c r="N182" s="1"/>
  <c r="H182"/>
  <c r="M182" s="1"/>
  <c r="R181"/>
  <c r="I181"/>
  <c r="N181" s="1"/>
  <c r="H181"/>
  <c r="M181" s="1"/>
  <c r="O181" s="1"/>
  <c r="R180"/>
  <c r="I180"/>
  <c r="N180" s="1"/>
  <c r="H180"/>
  <c r="M180" s="1"/>
  <c r="R179"/>
  <c r="I179"/>
  <c r="N179" s="1"/>
  <c r="H179"/>
  <c r="M179" s="1"/>
  <c r="O179" s="1"/>
  <c r="R178"/>
  <c r="I178"/>
  <c r="N178" s="1"/>
  <c r="H178"/>
  <c r="M178" s="1"/>
  <c r="R177"/>
  <c r="N177"/>
  <c r="M177"/>
  <c r="O177" s="1"/>
  <c r="Q177"/>
  <c r="R176"/>
  <c r="I176"/>
  <c r="N176" s="1"/>
  <c r="H176"/>
  <c r="J176" s="1"/>
  <c r="R175"/>
  <c r="I175"/>
  <c r="N175" s="1"/>
  <c r="H175"/>
  <c r="J175" s="1"/>
  <c r="R174"/>
  <c r="I174"/>
  <c r="N174" s="1"/>
  <c r="H174"/>
  <c r="J174" s="1"/>
  <c r="R173"/>
  <c r="M173"/>
  <c r="I173"/>
  <c r="N173" s="1"/>
  <c r="H173"/>
  <c r="J173" s="1"/>
  <c r="R172"/>
  <c r="M172"/>
  <c r="I172"/>
  <c r="N172" s="1"/>
  <c r="H172"/>
  <c r="J172" s="1"/>
  <c r="R171"/>
  <c r="M171"/>
  <c r="I171"/>
  <c r="N171" s="1"/>
  <c r="H171"/>
  <c r="J171" s="1"/>
  <c r="R170"/>
  <c r="M170"/>
  <c r="I170"/>
  <c r="N170" s="1"/>
  <c r="H170"/>
  <c r="J170" s="1"/>
  <c r="R169"/>
  <c r="M169"/>
  <c r="I169"/>
  <c r="N169" s="1"/>
  <c r="H169"/>
  <c r="J169" s="1"/>
  <c r="R168"/>
  <c r="M168"/>
  <c r="I168"/>
  <c r="N168" s="1"/>
  <c r="H168"/>
  <c r="J168" s="1"/>
  <c r="R167"/>
  <c r="M167"/>
  <c r="I167"/>
  <c r="N167" s="1"/>
  <c r="H167"/>
  <c r="J167" s="1"/>
  <c r="R166"/>
  <c r="M166"/>
  <c r="I166"/>
  <c r="N166" s="1"/>
  <c r="H166"/>
  <c r="J166" s="1"/>
  <c r="R165"/>
  <c r="M165"/>
  <c r="I165"/>
  <c r="N165" s="1"/>
  <c r="H165"/>
  <c r="J165" s="1"/>
  <c r="R164"/>
  <c r="M164"/>
  <c r="I164"/>
  <c r="N164" s="1"/>
  <c r="H164"/>
  <c r="J164" s="1"/>
  <c r="R163"/>
  <c r="M163"/>
  <c r="I163"/>
  <c r="N163" s="1"/>
  <c r="H163"/>
  <c r="J163" s="1"/>
  <c r="R162"/>
  <c r="M162"/>
  <c r="O162" s="1"/>
  <c r="Q162"/>
  <c r="I162"/>
  <c r="N162" s="1"/>
  <c r="H162"/>
  <c r="J162" s="1"/>
  <c r="R161"/>
  <c r="M161"/>
  <c r="O161" s="1"/>
  <c r="Q161"/>
  <c r="I161"/>
  <c r="N161" s="1"/>
  <c r="H161"/>
  <c r="J161" s="1"/>
  <c r="R160"/>
  <c r="M160"/>
  <c r="O160" s="1"/>
  <c r="Q160"/>
  <c r="I160"/>
  <c r="N160" s="1"/>
  <c r="H160"/>
  <c r="J160" s="1"/>
  <c r="R159"/>
  <c r="M159"/>
  <c r="O159" s="1"/>
  <c r="Q159"/>
  <c r="I159"/>
  <c r="N159" s="1"/>
  <c r="H159"/>
  <c r="J159" s="1"/>
  <c r="R158"/>
  <c r="M158"/>
  <c r="O158" s="1"/>
  <c r="Q158"/>
  <c r="I158"/>
  <c r="N158" s="1"/>
  <c r="H158"/>
  <c r="J158" s="1"/>
  <c r="R157"/>
  <c r="M157"/>
  <c r="O157" s="1"/>
  <c r="Q157"/>
  <c r="I157"/>
  <c r="N157" s="1"/>
  <c r="H157"/>
  <c r="J157" s="1"/>
  <c r="R156"/>
  <c r="M156"/>
  <c r="O156" s="1"/>
  <c r="Q156"/>
  <c r="I156"/>
  <c r="N156" s="1"/>
  <c r="H156"/>
  <c r="J156" s="1"/>
  <c r="R155"/>
  <c r="M155"/>
  <c r="O155" s="1"/>
  <c r="Q155"/>
  <c r="I155"/>
  <c r="N155" s="1"/>
  <c r="H155"/>
  <c r="J155" s="1"/>
  <c r="R154"/>
  <c r="M154"/>
  <c r="I154"/>
  <c r="N154" s="1"/>
  <c r="O154" s="1"/>
  <c r="H154"/>
  <c r="R153"/>
  <c r="N153"/>
  <c r="M153"/>
  <c r="O153" s="1"/>
  <c r="R152"/>
  <c r="M152"/>
  <c r="O152" s="1"/>
  <c r="Q152"/>
  <c r="I152"/>
  <c r="N152" s="1"/>
  <c r="H152"/>
  <c r="J152" s="1"/>
  <c r="R151"/>
  <c r="N151"/>
  <c r="M151"/>
  <c r="O151" s="1"/>
  <c r="Q151"/>
  <c r="R150"/>
  <c r="N150"/>
  <c r="I150"/>
  <c r="H150"/>
  <c r="M150" s="1"/>
  <c r="O150" s="1"/>
  <c r="Q150" s="1"/>
  <c r="R149"/>
  <c r="N149"/>
  <c r="I149"/>
  <c r="H149"/>
  <c r="M149" s="1"/>
  <c r="O149" s="1"/>
  <c r="Q149" s="1"/>
  <c r="R148"/>
  <c r="N148"/>
  <c r="I148"/>
  <c r="H148"/>
  <c r="M148" s="1"/>
  <c r="O148" s="1"/>
  <c r="Q148" s="1"/>
  <c r="R147"/>
  <c r="N147"/>
  <c r="I147"/>
  <c r="H147"/>
  <c r="M147" s="1"/>
  <c r="O147" s="1"/>
  <c r="Q147" s="1"/>
  <c r="R146"/>
  <c r="Q146"/>
  <c r="I146"/>
  <c r="H146"/>
  <c r="J146" s="1"/>
  <c r="R145"/>
  <c r="M145"/>
  <c r="O145" s="1"/>
  <c r="Q145"/>
  <c r="I145"/>
  <c r="N145" s="1"/>
  <c r="H145"/>
  <c r="J145" s="1"/>
  <c r="R144"/>
  <c r="M144"/>
  <c r="O144" s="1"/>
  <c r="Q144"/>
  <c r="I144"/>
  <c r="N144" s="1"/>
  <c r="H144"/>
  <c r="J144" s="1"/>
  <c r="R143"/>
  <c r="M143"/>
  <c r="O143" s="1"/>
  <c r="Q143"/>
  <c r="I143"/>
  <c r="N143" s="1"/>
  <c r="H143"/>
  <c r="J143" s="1"/>
  <c r="R142"/>
  <c r="M142"/>
  <c r="O142" s="1"/>
  <c r="Q142"/>
  <c r="I142"/>
  <c r="N142" s="1"/>
  <c r="H142"/>
  <c r="J142" s="1"/>
  <c r="R141"/>
  <c r="Q141"/>
  <c r="J141"/>
  <c r="R140"/>
  <c r="N140"/>
  <c r="I140"/>
  <c r="H140"/>
  <c r="M140" s="1"/>
  <c r="O140" s="1"/>
  <c r="Q140" s="1"/>
  <c r="R139"/>
  <c r="Q139"/>
  <c r="J139"/>
  <c r="R138"/>
  <c r="M138"/>
  <c r="O138" s="1"/>
  <c r="Q138"/>
  <c r="I138"/>
  <c r="N138" s="1"/>
  <c r="H138"/>
  <c r="J138" s="1"/>
  <c r="R137"/>
  <c r="M137"/>
  <c r="O137" s="1"/>
  <c r="Q137"/>
  <c r="I137"/>
  <c r="N137" s="1"/>
  <c r="H137"/>
  <c r="J137" s="1"/>
  <c r="R136"/>
  <c r="M136"/>
  <c r="O136" s="1"/>
  <c r="Q136"/>
  <c r="I136"/>
  <c r="N136" s="1"/>
  <c r="H136"/>
  <c r="J136" s="1"/>
  <c r="R135"/>
  <c r="M135"/>
  <c r="O135" s="1"/>
  <c r="Q135"/>
  <c r="I135"/>
  <c r="N135" s="1"/>
  <c r="H135"/>
  <c r="J135" s="1"/>
  <c r="R134"/>
  <c r="M134"/>
  <c r="O134" s="1"/>
  <c r="Q134"/>
  <c r="I134"/>
  <c r="N134" s="1"/>
  <c r="H134"/>
  <c r="J134" s="1"/>
  <c r="R133"/>
  <c r="M133"/>
  <c r="O133" s="1"/>
  <c r="Q133"/>
  <c r="I133"/>
  <c r="N133" s="1"/>
  <c r="H133"/>
  <c r="J133" s="1"/>
  <c r="R132"/>
  <c r="M132"/>
  <c r="O132" s="1"/>
  <c r="Q132"/>
  <c r="I132"/>
  <c r="N132" s="1"/>
  <c r="H132"/>
  <c r="J132" s="1"/>
  <c r="R131"/>
  <c r="N131"/>
  <c r="M131"/>
  <c r="O131" s="1"/>
  <c r="Q131"/>
  <c r="R130"/>
  <c r="N130"/>
  <c r="I130"/>
  <c r="H130"/>
  <c r="M130" s="1"/>
  <c r="O130" s="1"/>
  <c r="Q130" s="1"/>
  <c r="R129"/>
  <c r="N129"/>
  <c r="I129"/>
  <c r="H129"/>
  <c r="M129" s="1"/>
  <c r="O129" s="1"/>
  <c r="Q129" s="1"/>
  <c r="R128"/>
  <c r="I128"/>
  <c r="N128" s="1"/>
  <c r="H128"/>
  <c r="M128" s="1"/>
  <c r="O128" s="1"/>
  <c r="R127"/>
  <c r="I127"/>
  <c r="N127" s="1"/>
  <c r="H127"/>
  <c r="M127" s="1"/>
  <c r="O127" s="1"/>
  <c r="R126"/>
  <c r="I126"/>
  <c r="N126" s="1"/>
  <c r="H126"/>
  <c r="M126" s="1"/>
  <c r="R125"/>
  <c r="I125"/>
  <c r="N125" s="1"/>
  <c r="H125"/>
  <c r="M125" s="1"/>
  <c r="O125" s="1"/>
  <c r="R124"/>
  <c r="I124"/>
  <c r="N124" s="1"/>
  <c r="H124"/>
  <c r="M124" s="1"/>
  <c r="R123"/>
  <c r="I123"/>
  <c r="N123" s="1"/>
  <c r="H123"/>
  <c r="M123" s="1"/>
  <c r="O123" s="1"/>
  <c r="R122"/>
  <c r="M122"/>
  <c r="O122" s="1"/>
  <c r="Q122"/>
  <c r="I122"/>
  <c r="N122" s="1"/>
  <c r="H122"/>
  <c r="J122" s="1"/>
  <c r="R121"/>
  <c r="M121"/>
  <c r="O121" s="1"/>
  <c r="Q121"/>
  <c r="I121"/>
  <c r="N121" s="1"/>
  <c r="H121"/>
  <c r="J121" s="1"/>
  <c r="R120"/>
  <c r="M120"/>
  <c r="O120" s="1"/>
  <c r="Q120"/>
  <c r="I120"/>
  <c r="N120" s="1"/>
  <c r="H120"/>
  <c r="J120" s="1"/>
  <c r="R119"/>
  <c r="M119"/>
  <c r="O119" s="1"/>
  <c r="Q119"/>
  <c r="I119"/>
  <c r="N119" s="1"/>
  <c r="H119"/>
  <c r="J119" s="1"/>
  <c r="R118"/>
  <c r="M118"/>
  <c r="O118" s="1"/>
  <c r="Q118"/>
  <c r="I118"/>
  <c r="N118" s="1"/>
  <c r="H118"/>
  <c r="J118" s="1"/>
  <c r="R117"/>
  <c r="M117"/>
  <c r="O117" s="1"/>
  <c r="Q117"/>
  <c r="I117"/>
  <c r="N117" s="1"/>
  <c r="H117"/>
  <c r="J117" s="1"/>
  <c r="R116"/>
  <c r="M116"/>
  <c r="O116" s="1"/>
  <c r="Q116"/>
  <c r="I116"/>
  <c r="N116" s="1"/>
  <c r="H116"/>
  <c r="J116" s="1"/>
  <c r="R115"/>
  <c r="M115"/>
  <c r="O115" s="1"/>
  <c r="Q115"/>
  <c r="I115"/>
  <c r="N115" s="1"/>
  <c r="H115"/>
  <c r="J115" s="1"/>
  <c r="R114"/>
  <c r="N114"/>
  <c r="M114"/>
  <c r="O114" s="1"/>
  <c r="Q114"/>
  <c r="R113"/>
  <c r="N113"/>
  <c r="I113"/>
  <c r="H113"/>
  <c r="J113" s="1"/>
  <c r="R112"/>
  <c r="N112"/>
  <c r="I112"/>
  <c r="H112"/>
  <c r="J112" s="1"/>
  <c r="R111"/>
  <c r="N111"/>
  <c r="I111"/>
  <c r="H111"/>
  <c r="J111" s="1"/>
  <c r="R110"/>
  <c r="N110"/>
  <c r="I110"/>
  <c r="H110"/>
  <c r="J110" s="1"/>
  <c r="R109"/>
  <c r="I109"/>
  <c r="N109" s="1"/>
  <c r="H109"/>
  <c r="J109" s="1"/>
  <c r="R108"/>
  <c r="I108"/>
  <c r="N108" s="1"/>
  <c r="H108"/>
  <c r="J108" s="1"/>
  <c r="R107"/>
  <c r="I107"/>
  <c r="N107" s="1"/>
  <c r="H107"/>
  <c r="J107" s="1"/>
  <c r="R106"/>
  <c r="I106"/>
  <c r="N106" s="1"/>
  <c r="H106"/>
  <c r="J106" s="1"/>
  <c r="R105"/>
  <c r="I105"/>
  <c r="N105" s="1"/>
  <c r="H105"/>
  <c r="J105" s="1"/>
  <c r="R104"/>
  <c r="I104"/>
  <c r="N104" s="1"/>
  <c r="H104"/>
  <c r="J104" s="1"/>
  <c r="R103"/>
  <c r="M103"/>
  <c r="I103"/>
  <c r="N103" s="1"/>
  <c r="H103"/>
  <c r="J103" s="1"/>
  <c r="R102"/>
  <c r="M102"/>
  <c r="I102"/>
  <c r="N102" s="1"/>
  <c r="H102"/>
  <c r="J102" s="1"/>
  <c r="R101"/>
  <c r="M101"/>
  <c r="I101"/>
  <c r="N101" s="1"/>
  <c r="H101"/>
  <c r="J101" s="1"/>
  <c r="R100"/>
  <c r="M100"/>
  <c r="I100"/>
  <c r="N100" s="1"/>
  <c r="H100"/>
  <c r="J100" s="1"/>
  <c r="R99"/>
  <c r="M99"/>
  <c r="I99"/>
  <c r="N99" s="1"/>
  <c r="H99"/>
  <c r="J99" s="1"/>
  <c r="R98"/>
  <c r="M98"/>
  <c r="I98"/>
  <c r="N98" s="1"/>
  <c r="H98"/>
  <c r="J98" s="1"/>
  <c r="R97"/>
  <c r="M97"/>
  <c r="I97"/>
  <c r="N97" s="1"/>
  <c r="H97"/>
  <c r="J97" s="1"/>
  <c r="R96"/>
  <c r="M96"/>
  <c r="I96"/>
  <c r="N96" s="1"/>
  <c r="H96"/>
  <c r="J96" s="1"/>
  <c r="R95"/>
  <c r="M95"/>
  <c r="I95"/>
  <c r="N95" s="1"/>
  <c r="H95"/>
  <c r="J95" s="1"/>
  <c r="R94"/>
  <c r="M94"/>
  <c r="I94"/>
  <c r="N94" s="1"/>
  <c r="H94"/>
  <c r="J94" s="1"/>
  <c r="R93"/>
  <c r="M93"/>
  <c r="I93"/>
  <c r="N93" s="1"/>
  <c r="H93"/>
  <c r="J93" s="1"/>
  <c r="R92"/>
  <c r="M92"/>
  <c r="I92"/>
  <c r="N92" s="1"/>
  <c r="H92"/>
  <c r="J92" s="1"/>
  <c r="R91"/>
  <c r="M91"/>
  <c r="I91"/>
  <c r="N91" s="1"/>
  <c r="H91"/>
  <c r="J91" s="1"/>
  <c r="R90"/>
  <c r="M90"/>
  <c r="I90"/>
  <c r="N90" s="1"/>
  <c r="H90"/>
  <c r="J90" s="1"/>
  <c r="R89"/>
  <c r="M89"/>
  <c r="I89"/>
  <c r="N89" s="1"/>
  <c r="H89"/>
  <c r="J89" s="1"/>
  <c r="R88"/>
  <c r="M88"/>
  <c r="I88"/>
  <c r="N88" s="1"/>
  <c r="H88"/>
  <c r="J88" s="1"/>
  <c r="R87"/>
  <c r="M87"/>
  <c r="I87"/>
  <c r="N87" s="1"/>
  <c r="H87"/>
  <c r="J87" s="1"/>
  <c r="R86"/>
  <c r="M86"/>
  <c r="I86"/>
  <c r="N86" s="1"/>
  <c r="H86"/>
  <c r="J86" s="1"/>
  <c r="R85"/>
  <c r="M85"/>
  <c r="I85"/>
  <c r="N85" s="1"/>
  <c r="H85"/>
  <c r="J85" s="1"/>
  <c r="R84"/>
  <c r="M84"/>
  <c r="I84"/>
  <c r="N84" s="1"/>
  <c r="H84"/>
  <c r="J84" s="1"/>
  <c r="R83"/>
  <c r="M83"/>
  <c r="I83"/>
  <c r="N83" s="1"/>
  <c r="H83"/>
  <c r="J83" s="1"/>
  <c r="R82"/>
  <c r="M82"/>
  <c r="I82"/>
  <c r="N82" s="1"/>
  <c r="H82"/>
  <c r="J82" s="1"/>
  <c r="R81"/>
  <c r="M81"/>
  <c r="I81"/>
  <c r="N81" s="1"/>
  <c r="H81"/>
  <c r="J81" s="1"/>
  <c r="R80"/>
  <c r="M80"/>
  <c r="I80"/>
  <c r="N80" s="1"/>
  <c r="H80"/>
  <c r="J80" s="1"/>
  <c r="R79"/>
  <c r="M79"/>
  <c r="I79"/>
  <c r="N79" s="1"/>
  <c r="H79"/>
  <c r="J79" s="1"/>
  <c r="R78"/>
  <c r="M78"/>
  <c r="I78"/>
  <c r="N78" s="1"/>
  <c r="H78"/>
  <c r="J78" s="1"/>
  <c r="R77"/>
  <c r="M77"/>
  <c r="I77"/>
  <c r="N77" s="1"/>
  <c r="H77"/>
  <c r="J77" s="1"/>
  <c r="R76"/>
  <c r="M76"/>
  <c r="I76"/>
  <c r="N76" s="1"/>
  <c r="H76"/>
  <c r="J76" s="1"/>
  <c r="R75"/>
  <c r="M75"/>
  <c r="I75"/>
  <c r="N75" s="1"/>
  <c r="H75"/>
  <c r="J75" s="1"/>
  <c r="R74"/>
  <c r="M74"/>
  <c r="I74"/>
  <c r="N74" s="1"/>
  <c r="H74"/>
  <c r="J74" s="1"/>
  <c r="R73"/>
  <c r="M73"/>
  <c r="O73" s="1"/>
  <c r="Q73"/>
  <c r="I73"/>
  <c r="N73" s="1"/>
  <c r="H73"/>
  <c r="J73" s="1"/>
  <c r="R72"/>
  <c r="M72"/>
  <c r="O72" s="1"/>
  <c r="Q72"/>
  <c r="I72"/>
  <c r="N72" s="1"/>
  <c r="H72"/>
  <c r="J72" s="1"/>
  <c r="R71"/>
  <c r="M71"/>
  <c r="O71" s="1"/>
  <c r="Q71"/>
  <c r="I71"/>
  <c r="N71" s="1"/>
  <c r="H71"/>
  <c r="J71" s="1"/>
  <c r="R70"/>
  <c r="M70"/>
  <c r="O70" s="1"/>
  <c r="Q70"/>
  <c r="I70"/>
  <c r="N70" s="1"/>
  <c r="H70"/>
  <c r="J70" s="1"/>
  <c r="R69"/>
  <c r="M69"/>
  <c r="O69" s="1"/>
  <c r="Q69"/>
  <c r="I69"/>
  <c r="N69" s="1"/>
  <c r="H69"/>
  <c r="J69" s="1"/>
  <c r="R68"/>
  <c r="M68"/>
  <c r="O68" s="1"/>
  <c r="Q68"/>
  <c r="I68"/>
  <c r="N68" s="1"/>
  <c r="H68"/>
  <c r="J68" s="1"/>
  <c r="R67"/>
  <c r="M67"/>
  <c r="O67" s="1"/>
  <c r="Q67"/>
  <c r="I67"/>
  <c r="N67" s="1"/>
  <c r="H67"/>
  <c r="J67" s="1"/>
  <c r="R66"/>
  <c r="M66"/>
  <c r="O66" s="1"/>
  <c r="Q66"/>
  <c r="I66"/>
  <c r="N66" s="1"/>
  <c r="H66"/>
  <c r="J66" s="1"/>
  <c r="R65"/>
  <c r="M65"/>
  <c r="O65" s="1"/>
  <c r="Q65"/>
  <c r="I65"/>
  <c r="N65" s="1"/>
  <c r="H65"/>
  <c r="J65" s="1"/>
  <c r="R64"/>
  <c r="M64"/>
  <c r="O64" s="1"/>
  <c r="Q64"/>
  <c r="I64"/>
  <c r="N64" s="1"/>
  <c r="H64"/>
  <c r="J64" s="1"/>
  <c r="R63"/>
  <c r="M63"/>
  <c r="O63" s="1"/>
  <c r="Q63"/>
  <c r="I63"/>
  <c r="N63" s="1"/>
  <c r="H63"/>
  <c r="J63" s="1"/>
  <c r="R62"/>
  <c r="M62"/>
  <c r="O62" s="1"/>
  <c r="Q62"/>
  <c r="I62"/>
  <c r="N62" s="1"/>
  <c r="H62"/>
  <c r="J62" s="1"/>
  <c r="R61"/>
  <c r="M61"/>
  <c r="O61" s="1"/>
  <c r="Q61"/>
  <c r="I61"/>
  <c r="N61" s="1"/>
  <c r="H61"/>
  <c r="J61" s="1"/>
  <c r="R60"/>
  <c r="M60"/>
  <c r="O60" s="1"/>
  <c r="Q60"/>
  <c r="I60"/>
  <c r="N60" s="1"/>
  <c r="H60"/>
  <c r="J60" s="1"/>
  <c r="R59"/>
  <c r="Q59"/>
  <c r="J59"/>
  <c r="R58"/>
  <c r="N58"/>
  <c r="I58"/>
  <c r="H58"/>
  <c r="M58" s="1"/>
  <c r="O58" s="1"/>
  <c r="Q58" s="1"/>
  <c r="R57"/>
  <c r="N57"/>
  <c r="I57"/>
  <c r="H57"/>
  <c r="M57" s="1"/>
  <c r="O57" s="1"/>
  <c r="Q57" s="1"/>
  <c r="R56"/>
  <c r="N56"/>
  <c r="I56"/>
  <c r="H56"/>
  <c r="M56" s="1"/>
  <c r="O56" s="1"/>
  <c r="Q56" s="1"/>
  <c r="R55"/>
  <c r="N55"/>
  <c r="I55"/>
  <c r="H55"/>
  <c r="M55" s="1"/>
  <c r="O55" s="1"/>
  <c r="Q55" s="1"/>
  <c r="R54"/>
  <c r="N54"/>
  <c r="I54"/>
  <c r="H54"/>
  <c r="M54" s="1"/>
  <c r="O54" s="1"/>
  <c r="Q54" s="1"/>
  <c r="R53"/>
  <c r="N53"/>
  <c r="I53"/>
  <c r="H53"/>
  <c r="M53" s="1"/>
  <c r="O53" s="1"/>
  <c r="Q53" s="1"/>
  <c r="R52"/>
  <c r="I52"/>
  <c r="N52" s="1"/>
  <c r="H52"/>
  <c r="M52" s="1"/>
  <c r="R51"/>
  <c r="N51"/>
  <c r="M51"/>
  <c r="O51" s="1"/>
  <c r="Q51"/>
  <c r="J51"/>
  <c r="R50"/>
  <c r="I50"/>
  <c r="N50" s="1"/>
  <c r="H50"/>
  <c r="M50" s="1"/>
  <c r="O50" s="1"/>
  <c r="R49"/>
  <c r="N49"/>
  <c r="M49"/>
  <c r="O49" s="1"/>
  <c r="Q49"/>
  <c r="R48"/>
  <c r="M48"/>
  <c r="I48"/>
  <c r="N48" s="1"/>
  <c r="H48"/>
  <c r="J48" s="1"/>
  <c r="R47"/>
  <c r="M47"/>
  <c r="I47"/>
  <c r="N47" s="1"/>
  <c r="H47"/>
  <c r="J47" s="1"/>
  <c r="R46"/>
  <c r="M46"/>
  <c r="I46"/>
  <c r="N46" s="1"/>
  <c r="H46"/>
  <c r="J46" s="1"/>
  <c r="R45"/>
  <c r="M45"/>
  <c r="I45"/>
  <c r="N45" s="1"/>
  <c r="H45"/>
  <c r="J45" s="1"/>
  <c r="R44"/>
  <c r="M44"/>
  <c r="I44"/>
  <c r="N44" s="1"/>
  <c r="H44"/>
  <c r="J44" s="1"/>
  <c r="R43"/>
  <c r="M43"/>
  <c r="I43"/>
  <c r="N43" s="1"/>
  <c r="H43"/>
  <c r="J43" s="1"/>
  <c r="R42"/>
  <c r="M42"/>
  <c r="I42"/>
  <c r="N42" s="1"/>
  <c r="H42"/>
  <c r="J42" s="1"/>
  <c r="R41"/>
  <c r="M41"/>
  <c r="I41"/>
  <c r="N41" s="1"/>
  <c r="H41"/>
  <c r="J41" s="1"/>
  <c r="R40"/>
  <c r="N40"/>
  <c r="M40"/>
  <c r="O40" s="1"/>
  <c r="Q40"/>
  <c r="R39"/>
  <c r="N39"/>
  <c r="I39"/>
  <c r="H39"/>
  <c r="M39" s="1"/>
  <c r="O39" s="1"/>
  <c r="Q39" s="1"/>
  <c r="R38"/>
  <c r="N38"/>
  <c r="I38"/>
  <c r="H38"/>
  <c r="M38" s="1"/>
  <c r="O38" s="1"/>
  <c r="Q38" s="1"/>
  <c r="R37"/>
  <c r="N37"/>
  <c r="I37"/>
  <c r="H37"/>
  <c r="M37" s="1"/>
  <c r="O37" s="1"/>
  <c r="Q37" s="1"/>
  <c r="R36"/>
  <c r="N36"/>
  <c r="I36"/>
  <c r="H36"/>
  <c r="M36" s="1"/>
  <c r="O36" s="1"/>
  <c r="Q36" s="1"/>
  <c r="R35"/>
  <c r="N35"/>
  <c r="I35"/>
  <c r="H35"/>
  <c r="M35" s="1"/>
  <c r="O35" s="1"/>
  <c r="Q35" s="1"/>
  <c r="R34"/>
  <c r="N34"/>
  <c r="I34"/>
  <c r="H34"/>
  <c r="M34" s="1"/>
  <c r="O34" s="1"/>
  <c r="Q34" s="1"/>
  <c r="R33"/>
  <c r="N33"/>
  <c r="I33"/>
  <c r="H33"/>
  <c r="M33" s="1"/>
  <c r="O33" s="1"/>
  <c r="Q33" s="1"/>
  <c r="R32"/>
  <c r="N32"/>
  <c r="I32"/>
  <c r="H32"/>
  <c r="M32" s="1"/>
  <c r="O32" s="1"/>
  <c r="Q32" s="1"/>
  <c r="R31"/>
  <c r="N31"/>
  <c r="I31"/>
  <c r="H31"/>
  <c r="M31" s="1"/>
  <c r="O31" s="1"/>
  <c r="Q31" s="1"/>
  <c r="R30"/>
  <c r="N30"/>
  <c r="I30"/>
  <c r="H30"/>
  <c r="R29"/>
  <c r="N29"/>
  <c r="I29"/>
  <c r="H29"/>
  <c r="M29" s="1"/>
  <c r="O29" s="1"/>
  <c r="Q29" s="1"/>
  <c r="R28"/>
  <c r="N28"/>
  <c r="I28"/>
  <c r="H28"/>
  <c r="M28" s="1"/>
  <c r="O28" s="1"/>
  <c r="Q28" s="1"/>
  <c r="R27"/>
  <c r="I27"/>
  <c r="N27" s="1"/>
  <c r="H27"/>
  <c r="M27" s="1"/>
  <c r="R26"/>
  <c r="N26"/>
  <c r="I26"/>
  <c r="H26"/>
  <c r="J26" s="1"/>
  <c r="R25"/>
  <c r="N25"/>
  <c r="I25"/>
  <c r="H25"/>
  <c r="J25" s="1"/>
  <c r="R24"/>
  <c r="N24"/>
  <c r="I24"/>
  <c r="H24"/>
  <c r="J24" s="1"/>
  <c r="R23"/>
  <c r="N23"/>
  <c r="I23"/>
  <c r="H23"/>
  <c r="J23" s="1"/>
  <c r="R22"/>
  <c r="N22"/>
  <c r="M22"/>
  <c r="O22" s="1"/>
  <c r="Q22" s="1"/>
  <c r="R21"/>
  <c r="M21"/>
  <c r="I21"/>
  <c r="N21" s="1"/>
  <c r="H21"/>
  <c r="J21" s="1"/>
  <c r="R20"/>
  <c r="M20"/>
  <c r="O20" s="1"/>
  <c r="Q20"/>
  <c r="I20"/>
  <c r="N20" s="1"/>
  <c r="H20"/>
  <c r="J20" s="1"/>
  <c r="R19"/>
  <c r="M19"/>
  <c r="O19" s="1"/>
  <c r="Q19"/>
  <c r="I19"/>
  <c r="N19" s="1"/>
  <c r="H19"/>
  <c r="J19" s="1"/>
  <c r="R18"/>
  <c r="M18"/>
  <c r="O18" s="1"/>
  <c r="Q18"/>
  <c r="I18"/>
  <c r="N18" s="1"/>
  <c r="H18"/>
  <c r="J18" s="1"/>
  <c r="R17"/>
  <c r="N17"/>
  <c r="M17"/>
  <c r="O17" s="1"/>
  <c r="Q17"/>
  <c r="J17"/>
  <c r="R16"/>
  <c r="M16"/>
  <c r="O16" s="1"/>
  <c r="Q16"/>
  <c r="I16"/>
  <c r="N16" s="1"/>
  <c r="H16"/>
  <c r="J16" s="1"/>
  <c r="R15"/>
  <c r="M15"/>
  <c r="O15" s="1"/>
  <c r="Q15"/>
  <c r="I15"/>
  <c r="N15" s="1"/>
  <c r="H15"/>
  <c r="J15" s="1"/>
  <c r="R14"/>
  <c r="M14"/>
  <c r="O14" s="1"/>
  <c r="Q14"/>
  <c r="I14"/>
  <c r="N14" s="1"/>
  <c r="H14"/>
  <c r="J14" s="1"/>
  <c r="R13"/>
  <c r="M13"/>
  <c r="O13" s="1"/>
  <c r="Q13"/>
  <c r="I13"/>
  <c r="N13" s="1"/>
  <c r="H13"/>
  <c r="J13" s="1"/>
  <c r="R12"/>
  <c r="M12"/>
  <c r="O12" s="1"/>
  <c r="Q12"/>
  <c r="I12"/>
  <c r="N12" s="1"/>
  <c r="H12"/>
  <c r="J12" s="1"/>
  <c r="R11"/>
  <c r="M11"/>
  <c r="O11" s="1"/>
  <c r="Q11"/>
  <c r="I11"/>
  <c r="N11" s="1"/>
  <c r="H11"/>
  <c r="J11" s="1"/>
  <c r="R10"/>
  <c r="O10"/>
  <c r="Q10"/>
  <c r="I10"/>
  <c r="H10"/>
  <c r="J10" s="1"/>
  <c r="Q9"/>
  <c r="L9"/>
  <c r="K9"/>
  <c r="A7"/>
  <c r="P1"/>
  <c r="L1"/>
  <c r="K1"/>
  <c r="G1"/>
  <c r="F1"/>
  <c r="E1"/>
  <c r="D1"/>
  <c r="C1"/>
  <c r="B1"/>
  <c r="N1" l="1"/>
  <c r="M190"/>
  <c r="M191"/>
  <c r="O188"/>
  <c r="Q188" s="1"/>
  <c r="O21"/>
  <c r="Q21" s="1"/>
  <c r="M23"/>
  <c r="M24"/>
  <c r="O24" s="1"/>
  <c r="Q24" s="1"/>
  <c r="M25"/>
  <c r="O25" s="1"/>
  <c r="Q25" s="1"/>
  <c r="M26"/>
  <c r="O26" s="1"/>
  <c r="Q26" s="1"/>
  <c r="O41"/>
  <c r="Q41" s="1"/>
  <c r="O42"/>
  <c r="Q42" s="1"/>
  <c r="O43"/>
  <c r="Q43" s="1"/>
  <c r="Q44"/>
  <c r="O44"/>
  <c r="Q45"/>
  <c r="O45"/>
  <c r="Q46"/>
  <c r="O46"/>
  <c r="Q47"/>
  <c r="O47"/>
  <c r="Q48"/>
  <c r="O48"/>
  <c r="O52"/>
  <c r="Q52" s="1"/>
  <c r="Q123"/>
  <c r="Q125"/>
  <c r="Q127"/>
  <c r="M30"/>
  <c r="O30" s="1"/>
  <c r="Q30" s="1"/>
  <c r="J30"/>
  <c r="O27"/>
  <c r="Q27" s="1"/>
  <c r="J27"/>
  <c r="J28"/>
  <c r="J29"/>
  <c r="Q50"/>
  <c r="Q74"/>
  <c r="O74"/>
  <c r="O75"/>
  <c r="Q75" s="1"/>
  <c r="O76"/>
  <c r="Q76" s="1"/>
  <c r="O77"/>
  <c r="Q77" s="1"/>
  <c r="O78"/>
  <c r="Q78" s="1"/>
  <c r="Q79"/>
  <c r="O79"/>
  <c r="Q80"/>
  <c r="O80"/>
  <c r="Q81"/>
  <c r="O81"/>
  <c r="Q82"/>
  <c r="O82"/>
  <c r="Q83"/>
  <c r="O83"/>
  <c r="Q84"/>
  <c r="O84"/>
  <c r="Q85"/>
  <c r="O85"/>
  <c r="Q86"/>
  <c r="O86"/>
  <c r="O87"/>
  <c r="Q87" s="1"/>
  <c r="O88"/>
  <c r="Q88" s="1"/>
  <c r="Q89"/>
  <c r="O89"/>
  <c r="Q90"/>
  <c r="O90"/>
  <c r="O91"/>
  <c r="Q91" s="1"/>
  <c r="O92"/>
  <c r="Q92" s="1"/>
  <c r="O93"/>
  <c r="Q93" s="1"/>
  <c r="O94"/>
  <c r="Q94" s="1"/>
  <c r="O95"/>
  <c r="Q95" s="1"/>
  <c r="Q96"/>
  <c r="O96"/>
  <c r="Q97"/>
  <c r="O97"/>
  <c r="O98"/>
  <c r="Q98" s="1"/>
  <c r="O99"/>
  <c r="Q99" s="1"/>
  <c r="O100"/>
  <c r="Q100" s="1"/>
  <c r="O101"/>
  <c r="Q101" s="1"/>
  <c r="O102"/>
  <c r="Q102" s="1"/>
  <c r="O103"/>
  <c r="Q103" s="1"/>
  <c r="O124"/>
  <c r="Q124" s="1"/>
  <c r="O126"/>
  <c r="Q126"/>
  <c r="Q128"/>
  <c r="J31"/>
  <c r="J32"/>
  <c r="J33"/>
  <c r="J34"/>
  <c r="J35"/>
  <c r="J36"/>
  <c r="J37"/>
  <c r="J38"/>
  <c r="J39"/>
  <c r="J50"/>
  <c r="J52"/>
  <c r="J53"/>
  <c r="J54"/>
  <c r="J55"/>
  <c r="J56"/>
  <c r="J57"/>
  <c r="J58"/>
  <c r="M104"/>
  <c r="O104" s="1"/>
  <c r="Q104" s="1"/>
  <c r="M105"/>
  <c r="O105" s="1"/>
  <c r="Q105" s="1"/>
  <c r="M106"/>
  <c r="O106" s="1"/>
  <c r="Q106" s="1"/>
  <c r="M107"/>
  <c r="O107" s="1"/>
  <c r="Q107" s="1"/>
  <c r="M108"/>
  <c r="O108" s="1"/>
  <c r="Q108" s="1"/>
  <c r="M109"/>
  <c r="O109" s="1"/>
  <c r="Q109" s="1"/>
  <c r="M110"/>
  <c r="O110" s="1"/>
  <c r="Q110" s="1"/>
  <c r="M111"/>
  <c r="O111" s="1"/>
  <c r="Q111" s="1"/>
  <c r="M112"/>
  <c r="O112" s="1"/>
  <c r="Q112" s="1"/>
  <c r="M113"/>
  <c r="O113" s="1"/>
  <c r="Q113" s="1"/>
  <c r="J123"/>
  <c r="J124"/>
  <c r="J125"/>
  <c r="J126"/>
  <c r="J127"/>
  <c r="J128"/>
  <c r="J129"/>
  <c r="J130"/>
  <c r="J140"/>
  <c r="J147"/>
  <c r="J148"/>
  <c r="J149"/>
  <c r="J150"/>
  <c r="Q163"/>
  <c r="O163"/>
  <c r="Q164"/>
  <c r="O164"/>
  <c r="O165"/>
  <c r="Q165" s="1"/>
  <c r="O166"/>
  <c r="Q166" s="1"/>
  <c r="O167"/>
  <c r="Q167" s="1"/>
  <c r="Q168"/>
  <c r="O168"/>
  <c r="Q169"/>
  <c r="O169"/>
  <c r="Q170"/>
  <c r="O170"/>
  <c r="Q171"/>
  <c r="O171"/>
  <c r="Q172"/>
  <c r="O172"/>
  <c r="Q173"/>
  <c r="O173"/>
  <c r="O178"/>
  <c r="Q178" s="1"/>
  <c r="O180"/>
  <c r="Q180" s="1"/>
  <c r="O182"/>
  <c r="Q182" s="1"/>
  <c r="Q190"/>
  <c r="O190"/>
  <c r="Q191"/>
  <c r="O191"/>
  <c r="Q192"/>
  <c r="O192"/>
  <c r="Q193"/>
  <c r="O193"/>
  <c r="Q194"/>
  <c r="O194"/>
  <c r="Q195"/>
  <c r="O195"/>
  <c r="O198"/>
  <c r="Q198" s="1"/>
  <c r="Q199"/>
  <c r="O199"/>
  <c r="O200"/>
  <c r="Q200" s="1"/>
  <c r="O201"/>
  <c r="Q201" s="1"/>
  <c r="O202"/>
  <c r="Q202" s="1"/>
  <c r="O203"/>
  <c r="Q203" s="1"/>
  <c r="Q204"/>
  <c r="O204"/>
  <c r="Q205"/>
  <c r="O205"/>
  <c r="O206"/>
  <c r="Q206" s="1"/>
  <c r="O207"/>
  <c r="Q207" s="1"/>
  <c r="Q263"/>
  <c r="Q153"/>
  <c r="J154"/>
  <c r="Q154"/>
  <c r="Q179"/>
  <c r="Q181"/>
  <c r="Q183"/>
  <c r="O255"/>
  <c r="Q255" s="1"/>
  <c r="O256"/>
  <c r="Q256" s="1"/>
  <c r="O257"/>
  <c r="Q257" s="1"/>
  <c r="O258"/>
  <c r="Q258" s="1"/>
  <c r="O259"/>
  <c r="Q259" s="1"/>
  <c r="O260"/>
  <c r="Q260" s="1"/>
  <c r="O261"/>
  <c r="Q261" s="1"/>
  <c r="O262"/>
  <c r="Q262"/>
  <c r="O264"/>
  <c r="Q264"/>
  <c r="O268"/>
  <c r="Q268" s="1"/>
  <c r="O269"/>
  <c r="Q269" s="1"/>
  <c r="O270"/>
  <c r="Q270" s="1"/>
  <c r="O271"/>
  <c r="Q271" s="1"/>
  <c r="M174"/>
  <c r="O174" s="1"/>
  <c r="Q174" s="1"/>
  <c r="M175"/>
  <c r="O175" s="1"/>
  <c r="Q175" s="1"/>
  <c r="M176"/>
  <c r="O176" s="1"/>
  <c r="Q176" s="1"/>
  <c r="J178"/>
  <c r="J179"/>
  <c r="J180"/>
  <c r="J181"/>
  <c r="J182"/>
  <c r="J183"/>
  <c r="J184"/>
  <c r="J185"/>
  <c r="J188"/>
  <c r="M208"/>
  <c r="O208" s="1"/>
  <c r="Q208" s="1"/>
  <c r="M209"/>
  <c r="O209" s="1"/>
  <c r="Q209" s="1"/>
  <c r="M210"/>
  <c r="O210" s="1"/>
  <c r="Q210" s="1"/>
  <c r="M211"/>
  <c r="O211" s="1"/>
  <c r="Q211" s="1"/>
  <c r="M212"/>
  <c r="O212" s="1"/>
  <c r="Q212" s="1"/>
  <c r="M213"/>
  <c r="O213" s="1"/>
  <c r="Q213" s="1"/>
  <c r="M214"/>
  <c r="O214" s="1"/>
  <c r="Q214" s="1"/>
  <c r="M215"/>
  <c r="O215" s="1"/>
  <c r="Q215" s="1"/>
  <c r="M216"/>
  <c r="O216" s="1"/>
  <c r="Q216" s="1"/>
  <c r="M217"/>
  <c r="O217" s="1"/>
  <c r="Q217" s="1"/>
  <c r="M218"/>
  <c r="O218" s="1"/>
  <c r="Q218" s="1"/>
  <c r="M219"/>
  <c r="O219" s="1"/>
  <c r="Q219" s="1"/>
  <c r="M220"/>
  <c r="O220" s="1"/>
  <c r="Q220" s="1"/>
  <c r="M221"/>
  <c r="O221" s="1"/>
  <c r="Q221" s="1"/>
  <c r="M222"/>
  <c r="O222" s="1"/>
  <c r="Q222" s="1"/>
  <c r="M223"/>
  <c r="O223" s="1"/>
  <c r="Q223" s="1"/>
  <c r="M224"/>
  <c r="O224" s="1"/>
  <c r="Q224" s="1"/>
  <c r="J262"/>
  <c r="J263"/>
  <c r="J264"/>
  <c r="J265"/>
  <c r="J266"/>
  <c r="M272"/>
  <c r="O272" s="1"/>
  <c r="Q272" s="1"/>
  <c r="M273"/>
  <c r="O273" s="1"/>
  <c r="Q273" s="1"/>
  <c r="M274"/>
  <c r="O274" s="1"/>
  <c r="Q274" s="1"/>
  <c r="M275"/>
  <c r="O275" s="1"/>
  <c r="Q275" s="1"/>
  <c r="J1" l="1"/>
  <c r="M1"/>
  <c r="O23"/>
  <c r="Q23" s="1"/>
  <c r="Q1" s="1"/>
  <c r="O1" l="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<sst xmlns="http://schemas.openxmlformats.org/spreadsheetml/2006/main" count="295" uniqueCount="287">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</sst>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3" fillId="6" borderId="0" xfId="0" applyNumberFormat="1" applyFont="1" applyFill="1" applyBorder="1" applyAlignment="1">
      <alignment vertical="top" wrapText="1"/>
    </xf>
    <xf numFmtId="168" fontId="15" fillId="0" borderId="0" xfId="0" applyNumberFormat="1" applyFont="1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7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G1" workbookViewId="0">
      <selection activeCell="N10" sqref="N10"/>
    </sheetView>
  </sheetViews>
  <sheetFormatPr defaultColWidth="13.625" defaultRowHeight="15.75"/>
  <cols>
    <col min="1" max="1" width="13.625" style="13"/>
    <col min="11" max="11" width="13.625" style="6"/>
  </cols>
  <sheetData>
    <row r="1" spans="1:20">
      <c r="A1" s="1"/>
      <c r="B1" s="2">
        <f t="shared" ref="B1:G1" si="0">SUM(B10:B275)</f>
        <v>1787589.3899999992</v>
      </c>
      <c r="C1" s="2">
        <f t="shared" si="0"/>
        <v>949817.83799999952</v>
      </c>
      <c r="D1" s="2">
        <f t="shared" si="0"/>
        <v>2809910.4780000001</v>
      </c>
      <c r="E1" s="3">
        <f t="shared" si="0"/>
        <v>1845836.0239999993</v>
      </c>
      <c r="F1" s="2">
        <f t="shared" si="0"/>
        <v>1000174.1529999997</v>
      </c>
      <c r="G1" s="2">
        <f t="shared" si="0"/>
        <v>2866786.8970000003</v>
      </c>
      <c r="J1" s="2">
        <f>SUM(J10:J275)</f>
        <v>61143.238999999972</v>
      </c>
      <c r="K1" s="3">
        <f>SUM(K10:K275)</f>
        <v>-238190.45391091597</v>
      </c>
      <c r="L1" s="2">
        <f>SUM(L10:L275)</f>
        <v>154006.91999999998</v>
      </c>
      <c r="M1" s="2">
        <f>SUM(M10:M288)</f>
        <v>272365.78076000005</v>
      </c>
      <c r="N1" s="2">
        <f>SUM(N10:N288)</f>
        <v>49928.948999999986</v>
      </c>
      <c r="O1" s="2">
        <f>SUM(O10:O275)</f>
        <v>322294.72975999973</v>
      </c>
      <c r="P1" s="2">
        <f>SUM(P10:P275)</f>
        <v>0</v>
      </c>
      <c r="Q1" s="2">
        <f>SUM(Q10:Q275)</f>
        <v>-406478.26367091574</v>
      </c>
      <c r="R1" s="4"/>
    </row>
    <row r="2" spans="1:20">
      <c r="A2" s="5"/>
      <c r="L2" s="4"/>
      <c r="O2" s="4"/>
      <c r="Q2" s="4"/>
    </row>
    <row r="3" spans="1:20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44222</v>
      </c>
      <c r="B7" s="22"/>
      <c r="C7" s="23">
        <v>44191</v>
      </c>
      <c r="D7" s="24"/>
      <c r="E7" s="22"/>
      <c r="F7" s="23">
        <v>44222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26.2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44191</v>
      </c>
      <c r="L9" s="48">
        <f>F7</f>
        <v>44222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F7</f>
        <v>44222</v>
      </c>
      <c r="R9" s="52" t="s">
        <v>19</v>
      </c>
    </row>
    <row r="10" spans="1:20">
      <c r="A10" s="53" t="s">
        <v>20</v>
      </c>
      <c r="B10" s="54">
        <v>2829.27</v>
      </c>
      <c r="C10" s="55">
        <v>777.56000000000006</v>
      </c>
      <c r="D10" s="53">
        <v>3606.85</v>
      </c>
      <c r="E10" s="54">
        <v>2831.14</v>
      </c>
      <c r="F10" s="55">
        <v>777.56000000000006</v>
      </c>
      <c r="G10" s="53">
        <v>3608.7200000000003</v>
      </c>
      <c r="H10" s="54">
        <f>E10-B10</f>
        <v>1.8699999999998909</v>
      </c>
      <c r="I10" s="55">
        <f>F10-C10</f>
        <v>0</v>
      </c>
      <c r="J10" s="53">
        <f>SUM(H10:I10)</f>
        <v>1.8699999999998909</v>
      </c>
      <c r="K10" s="55">
        <v>519.75200000000041</v>
      </c>
      <c r="L10" s="53">
        <v>0</v>
      </c>
      <c r="M10" s="54">
        <f>H10*M$6</f>
        <v>12.32329999999928</v>
      </c>
      <c r="N10" s="53">
        <f>I10*N$6</f>
        <v>0</v>
      </c>
      <c r="O10" s="53">
        <f>SUM(M10:N10)</f>
        <v>12.32329999999928</v>
      </c>
      <c r="P10" s="53"/>
      <c r="Q10" s="55">
        <f t="shared" ref="Q10:Q16" si="1">K10-O10+L10+P10</f>
        <v>507.42870000000113</v>
      </c>
      <c r="R10" s="55" t="str">
        <f>A10</f>
        <v xml:space="preserve">№002 </v>
      </c>
    </row>
    <row r="11" spans="1:20">
      <c r="A11" s="14" t="s">
        <v>21</v>
      </c>
      <c r="B11" s="56">
        <v>5860.49</v>
      </c>
      <c r="C11" s="4">
        <v>2602.59</v>
      </c>
      <c r="D11" s="14">
        <v>8463.11</v>
      </c>
      <c r="E11" s="56">
        <v>5861.34</v>
      </c>
      <c r="F11" s="4">
        <v>2603.02</v>
      </c>
      <c r="G11" s="14">
        <v>8464.4</v>
      </c>
      <c r="H11" s="56">
        <f>E11-B11</f>
        <v>0.8500000000003638</v>
      </c>
      <c r="I11" s="4">
        <f t="shared" ref="H11:I16" si="2">F11-C11</f>
        <v>0.42999999999983629</v>
      </c>
      <c r="J11" s="14">
        <f t="shared" ref="J11:J74" si="3">SUM(H11:I11)</f>
        <v>1.2800000000002001</v>
      </c>
      <c r="K11" s="4">
        <v>3173.0979000000029</v>
      </c>
      <c r="L11" s="14">
        <v>0</v>
      </c>
      <c r="M11" s="56">
        <f t="shared" ref="M10:N41" si="4">H11*M$6</f>
        <v>5.6015000000023969</v>
      </c>
      <c r="N11" s="14">
        <f t="shared" si="4"/>
        <v>1.0835999999995876</v>
      </c>
      <c r="O11" s="14">
        <f>SUM(M11:N11)</f>
        <v>6.6851000000019845</v>
      </c>
      <c r="P11" s="14"/>
      <c r="Q11" s="4">
        <f t="shared" si="1"/>
        <v>3166.412800000001</v>
      </c>
      <c r="R11" s="4" t="str">
        <f t="shared" ref="R11:R74" si="5">A11</f>
        <v xml:space="preserve">№003 </v>
      </c>
    </row>
    <row r="12" spans="1:20">
      <c r="A12" s="53" t="s">
        <v>22</v>
      </c>
      <c r="B12" s="54">
        <v>5770.7300000000005</v>
      </c>
      <c r="C12" s="55">
        <v>2143.0700000000002</v>
      </c>
      <c r="D12" s="53">
        <v>7913.81</v>
      </c>
      <c r="E12" s="54">
        <v>5790.2300000000005</v>
      </c>
      <c r="F12" s="55">
        <v>2154.15</v>
      </c>
      <c r="G12" s="53">
        <v>7944.38</v>
      </c>
      <c r="H12" s="54">
        <f t="shared" si="2"/>
        <v>19.5</v>
      </c>
      <c r="I12" s="54">
        <f t="shared" si="2"/>
        <v>11.079999999999927</v>
      </c>
      <c r="J12" s="54">
        <f t="shared" si="3"/>
        <v>30.579999999999927</v>
      </c>
      <c r="K12" s="55">
        <v>-1315.9074000000032</v>
      </c>
      <c r="L12" s="53">
        <v>0</v>
      </c>
      <c r="M12" s="54">
        <f t="shared" si="4"/>
        <v>128.505</v>
      </c>
      <c r="N12" s="55">
        <f t="shared" si="4"/>
        <v>27.921599999999817</v>
      </c>
      <c r="O12" s="53">
        <f t="shared" ref="O12:O75" si="6">SUM(M12:N12)</f>
        <v>156.42659999999981</v>
      </c>
      <c r="P12" s="53"/>
      <c r="Q12" s="55">
        <f t="shared" si="1"/>
        <v>-1472.334000000003</v>
      </c>
      <c r="R12" s="55" t="str">
        <f t="shared" si="5"/>
        <v xml:space="preserve">№004 </v>
      </c>
    </row>
    <row r="13" spans="1:20">
      <c r="A13" s="14" t="s">
        <v>23</v>
      </c>
      <c r="B13" s="56">
        <v>869.48</v>
      </c>
      <c r="C13" s="4">
        <v>1396.24</v>
      </c>
      <c r="D13" s="14">
        <v>2265.86</v>
      </c>
      <c r="E13" s="56">
        <v>869.48</v>
      </c>
      <c r="F13" s="4">
        <v>1396.24</v>
      </c>
      <c r="G13" s="14">
        <v>2265.86</v>
      </c>
      <c r="H13" s="56">
        <f t="shared" si="2"/>
        <v>0</v>
      </c>
      <c r="I13" s="56">
        <f t="shared" si="2"/>
        <v>0</v>
      </c>
      <c r="J13" s="56">
        <f t="shared" si="3"/>
        <v>0</v>
      </c>
      <c r="K13" s="4">
        <v>-1473.5126000000002</v>
      </c>
      <c r="L13" s="14">
        <v>0</v>
      </c>
      <c r="M13" s="56">
        <f t="shared" si="4"/>
        <v>0</v>
      </c>
      <c r="N13" s="4">
        <f t="shared" si="4"/>
        <v>0</v>
      </c>
      <c r="O13" s="14">
        <f t="shared" si="6"/>
        <v>0</v>
      </c>
      <c r="P13" s="14"/>
      <c r="Q13" s="4">
        <f t="shared" si="1"/>
        <v>-1473.5126000000002</v>
      </c>
      <c r="R13" s="4" t="str">
        <f t="shared" si="5"/>
        <v xml:space="preserve">№005 </v>
      </c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3208.16</v>
      </c>
      <c r="F14" s="55">
        <v>1563.39</v>
      </c>
      <c r="G14" s="53">
        <v>4771.5600000000004</v>
      </c>
      <c r="H14" s="54">
        <f t="shared" si="2"/>
        <v>0</v>
      </c>
      <c r="I14" s="54">
        <f t="shared" si="2"/>
        <v>0</v>
      </c>
      <c r="J14" s="54">
        <f t="shared" si="3"/>
        <v>0</v>
      </c>
      <c r="K14" s="55">
        <v>361.34300000000258</v>
      </c>
      <c r="L14" s="53">
        <v>0</v>
      </c>
      <c r="M14" s="54">
        <f t="shared" si="4"/>
        <v>0</v>
      </c>
      <c r="N14" s="55">
        <f t="shared" si="4"/>
        <v>0</v>
      </c>
      <c r="O14" s="53">
        <f t="shared" si="6"/>
        <v>0</v>
      </c>
      <c r="P14" s="53"/>
      <c r="Q14" s="55">
        <f t="shared" si="1"/>
        <v>361.34300000000258</v>
      </c>
      <c r="R14" s="55" t="str">
        <f t="shared" si="5"/>
        <v xml:space="preserve">№006 </v>
      </c>
    </row>
    <row r="15" spans="1:20">
      <c r="A15" s="14" t="s">
        <v>25</v>
      </c>
      <c r="B15" s="56">
        <v>4079.9300000000003</v>
      </c>
      <c r="C15" s="4">
        <v>2383.4700000000003</v>
      </c>
      <c r="D15" s="14">
        <v>6463.4400000000005</v>
      </c>
      <c r="E15" s="56">
        <v>4079.96</v>
      </c>
      <c r="F15" s="4">
        <v>2383.4900000000002</v>
      </c>
      <c r="G15" s="14">
        <v>6463.49</v>
      </c>
      <c r="H15" s="56">
        <f t="shared" si="2"/>
        <v>2.9999999999745341E-2</v>
      </c>
      <c r="I15" s="56">
        <f t="shared" si="2"/>
        <v>1.999999999998181E-2</v>
      </c>
      <c r="J15" s="56">
        <f t="shared" si="3"/>
        <v>4.9999999999727152E-2</v>
      </c>
      <c r="K15" s="4">
        <v>-1621.2870000000032</v>
      </c>
      <c r="L15" s="14">
        <v>0</v>
      </c>
      <c r="M15" s="56">
        <f t="shared" si="4"/>
        <v>0.1976999999983218</v>
      </c>
      <c r="N15" s="4">
        <f t="shared" si="4"/>
        <v>5.0399999999954162E-2</v>
      </c>
      <c r="O15" s="14">
        <f t="shared" si="6"/>
        <v>0.24809999999827598</v>
      </c>
      <c r="P15" s="14"/>
      <c r="Q15" s="4">
        <f t="shared" si="1"/>
        <v>-1621.5351000000014</v>
      </c>
      <c r="R15" s="4" t="str">
        <f t="shared" si="5"/>
        <v xml:space="preserve">№007 </v>
      </c>
      <c r="T15" t="s">
        <v>26</v>
      </c>
    </row>
    <row r="16" spans="1:20">
      <c r="A16" s="53" t="s">
        <v>27</v>
      </c>
      <c r="B16" s="54">
        <v>2815.87</v>
      </c>
      <c r="C16" s="55">
        <v>544.59</v>
      </c>
      <c r="D16" s="53">
        <v>3360.4700000000003</v>
      </c>
      <c r="E16" s="54">
        <v>2815.88</v>
      </c>
      <c r="F16" s="55">
        <v>544.59</v>
      </c>
      <c r="G16" s="53">
        <v>3360.48</v>
      </c>
      <c r="H16" s="54">
        <f t="shared" si="2"/>
        <v>1.0000000000218279E-2</v>
      </c>
      <c r="I16" s="54">
        <f t="shared" si="2"/>
        <v>0</v>
      </c>
      <c r="J16" s="54">
        <f t="shared" si="3"/>
        <v>1.0000000000218279E-2</v>
      </c>
      <c r="K16" s="55">
        <v>-2.0451999999999657</v>
      </c>
      <c r="L16" s="53">
        <v>0</v>
      </c>
      <c r="M16" s="54">
        <f t="shared" si="4"/>
        <v>6.5900000001438461E-2</v>
      </c>
      <c r="N16" s="55">
        <f t="shared" si="4"/>
        <v>0</v>
      </c>
      <c r="O16" s="53">
        <f t="shared" si="6"/>
        <v>6.5900000001438461E-2</v>
      </c>
      <c r="P16" s="53"/>
      <c r="Q16" s="55">
        <f t="shared" si="1"/>
        <v>-2.1111000000014042</v>
      </c>
      <c r="R16" s="55" t="str">
        <f t="shared" si="5"/>
        <v xml:space="preserve">№008 </v>
      </c>
    </row>
    <row r="17" spans="1:18">
      <c r="A17" s="57" t="s">
        <v>28</v>
      </c>
      <c r="B17" s="56"/>
      <c r="C17" s="4"/>
      <c r="D17" s="14"/>
      <c r="E17" s="56"/>
      <c r="F17" s="4"/>
      <c r="G17" s="14"/>
      <c r="H17" s="56"/>
      <c r="I17" s="56"/>
      <c r="J17" s="56">
        <f t="shared" si="3"/>
        <v>0</v>
      </c>
      <c r="K17" s="4">
        <v>153.49530000000289</v>
      </c>
      <c r="L17" s="14">
        <v>0</v>
      </c>
      <c r="M17" s="56">
        <f t="shared" si="4"/>
        <v>0</v>
      </c>
      <c r="N17" s="4">
        <f t="shared" si="4"/>
        <v>0</v>
      </c>
      <c r="O17" s="14">
        <f t="shared" si="6"/>
        <v>0</v>
      </c>
      <c r="P17" s="14"/>
      <c r="Q17" s="4">
        <f>K17-O17+L17</f>
        <v>153.49530000000289</v>
      </c>
      <c r="R17" s="4" t="str">
        <f t="shared" si="5"/>
        <v>№009  сбыт</v>
      </c>
    </row>
    <row r="18" spans="1:18">
      <c r="A18" s="53" t="s">
        <v>29</v>
      </c>
      <c r="B18" s="54">
        <v>5186.1500000000005</v>
      </c>
      <c r="C18" s="55">
        <v>2859.34</v>
      </c>
      <c r="D18" s="53">
        <v>8045.5</v>
      </c>
      <c r="E18" s="54">
        <v>5213.96</v>
      </c>
      <c r="F18" s="55">
        <v>2872.87</v>
      </c>
      <c r="G18" s="53">
        <v>8086.85</v>
      </c>
      <c r="H18" s="54">
        <f t="shared" ref="H18:I43" si="7">E18-B18</f>
        <v>27.809999999999491</v>
      </c>
      <c r="I18" s="54">
        <f t="shared" si="7"/>
        <v>13.529999999999745</v>
      </c>
      <c r="J18" s="54">
        <f t="shared" si="3"/>
        <v>41.339999999999236</v>
      </c>
      <c r="K18" s="55">
        <v>-337.14500000000317</v>
      </c>
      <c r="L18" s="53">
        <v>0</v>
      </c>
      <c r="M18" s="54">
        <f t="shared" si="4"/>
        <v>183.26789999999664</v>
      </c>
      <c r="N18" s="55">
        <f t="shared" si="4"/>
        <v>34.095599999999358</v>
      </c>
      <c r="O18" s="53">
        <f t="shared" si="6"/>
        <v>217.36349999999601</v>
      </c>
      <c r="P18" s="53"/>
      <c r="Q18" s="55">
        <f t="shared" ref="Q18:Q74" si="8">K18-O18+L18+P18</f>
        <v>-554.50849999999923</v>
      </c>
      <c r="R18" s="55" t="str">
        <f t="shared" si="5"/>
        <v xml:space="preserve">№009а </v>
      </c>
    </row>
    <row r="19" spans="1:18">
      <c r="A19" s="14" t="s">
        <v>30</v>
      </c>
      <c r="B19" s="56">
        <v>1552.58</v>
      </c>
      <c r="C19" s="4">
        <v>779.76</v>
      </c>
      <c r="D19" s="14">
        <v>2332.36</v>
      </c>
      <c r="E19" s="56">
        <v>1552.58</v>
      </c>
      <c r="F19" s="4">
        <v>779.76</v>
      </c>
      <c r="G19" s="14">
        <v>2332.36</v>
      </c>
      <c r="H19" s="56">
        <f t="shared" si="7"/>
        <v>0</v>
      </c>
      <c r="I19" s="56">
        <f t="shared" si="7"/>
        <v>0</v>
      </c>
      <c r="J19" s="56">
        <f t="shared" si="3"/>
        <v>0</v>
      </c>
      <c r="K19" s="4">
        <v>4524.8901000000023</v>
      </c>
      <c r="L19" s="14">
        <v>0</v>
      </c>
      <c r="M19" s="56">
        <f t="shared" si="4"/>
        <v>0</v>
      </c>
      <c r="N19" s="4">
        <f t="shared" si="4"/>
        <v>0</v>
      </c>
      <c r="O19" s="14">
        <f t="shared" si="6"/>
        <v>0</v>
      </c>
      <c r="P19" s="14"/>
      <c r="Q19" s="4">
        <f t="shared" si="8"/>
        <v>4524.8901000000023</v>
      </c>
      <c r="R19" s="4" t="str">
        <f t="shared" si="5"/>
        <v>№010</v>
      </c>
    </row>
    <row r="20" spans="1:18">
      <c r="A20" s="53" t="s">
        <v>31</v>
      </c>
      <c r="B20" s="54">
        <v>3181.4300000000003</v>
      </c>
      <c r="C20" s="55">
        <v>541.38</v>
      </c>
      <c r="D20" s="53">
        <v>3722.83</v>
      </c>
      <c r="E20" s="54">
        <v>3181.4300000000003</v>
      </c>
      <c r="F20" s="55">
        <v>541.38</v>
      </c>
      <c r="G20" s="53">
        <v>3722.83</v>
      </c>
      <c r="H20" s="54">
        <f t="shared" si="7"/>
        <v>0</v>
      </c>
      <c r="I20" s="54">
        <f t="shared" si="7"/>
        <v>0</v>
      </c>
      <c r="J20" s="54">
        <f t="shared" si="3"/>
        <v>0</v>
      </c>
      <c r="K20" s="55">
        <v>2490.1179999999972</v>
      </c>
      <c r="L20" s="53">
        <v>0</v>
      </c>
      <c r="M20" s="54">
        <f t="shared" si="4"/>
        <v>0</v>
      </c>
      <c r="N20" s="55">
        <f t="shared" si="4"/>
        <v>0</v>
      </c>
      <c r="O20" s="53">
        <f t="shared" si="6"/>
        <v>0</v>
      </c>
      <c r="P20" s="53"/>
      <c r="Q20" s="55">
        <f t="shared" si="8"/>
        <v>2490.1179999999972</v>
      </c>
      <c r="R20" s="55" t="str">
        <f t="shared" si="5"/>
        <v>№011</v>
      </c>
    </row>
    <row r="21" spans="1:18">
      <c r="A21" s="14" t="s">
        <v>32</v>
      </c>
      <c r="B21" s="56">
        <v>742.80000000000007</v>
      </c>
      <c r="C21" s="4">
        <v>167.61</v>
      </c>
      <c r="D21" s="14">
        <v>910.42000000000007</v>
      </c>
      <c r="E21" s="56">
        <v>742.88</v>
      </c>
      <c r="F21" s="4">
        <v>167.62</v>
      </c>
      <c r="G21" s="14">
        <v>910.51</v>
      </c>
      <c r="H21" s="56">
        <f t="shared" si="7"/>
        <v>7.999999999992724E-2</v>
      </c>
      <c r="I21" s="56">
        <f t="shared" si="7"/>
        <v>9.9999999999909051E-3</v>
      </c>
      <c r="J21" s="56">
        <f t="shared" si="3"/>
        <v>8.9999999999918145E-2</v>
      </c>
      <c r="K21" s="4">
        <v>-1252.5624000000005</v>
      </c>
      <c r="L21" s="14">
        <v>0</v>
      </c>
      <c r="M21" s="56">
        <f t="shared" si="4"/>
        <v>0.5271999999995205</v>
      </c>
      <c r="N21" s="4">
        <f t="shared" si="4"/>
        <v>2.5199999999977081E-2</v>
      </c>
      <c r="O21" s="14">
        <f t="shared" si="6"/>
        <v>0.55239999999949763</v>
      </c>
      <c r="P21" s="14"/>
      <c r="Q21" s="4">
        <f t="shared" si="8"/>
        <v>-1253.1148000000001</v>
      </c>
      <c r="R21" s="4" t="str">
        <f t="shared" si="5"/>
        <v xml:space="preserve">№012 </v>
      </c>
    </row>
    <row r="22" spans="1:18">
      <c r="A22" s="53" t="s">
        <v>33</v>
      </c>
      <c r="B22" s="54"/>
      <c r="C22" s="55"/>
      <c r="D22" s="53"/>
      <c r="E22" s="54"/>
      <c r="F22" s="55"/>
      <c r="G22" s="53"/>
      <c r="H22" s="54"/>
      <c r="I22" s="54"/>
      <c r="J22" s="54"/>
      <c r="K22" s="55">
        <v>5.2040999999999995</v>
      </c>
      <c r="L22" s="53">
        <v>0</v>
      </c>
      <c r="M22" s="54">
        <f t="shared" si="4"/>
        <v>0</v>
      </c>
      <c r="N22" s="55">
        <f t="shared" si="4"/>
        <v>0</v>
      </c>
      <c r="O22" s="53">
        <f t="shared" si="6"/>
        <v>0</v>
      </c>
      <c r="P22" s="53"/>
      <c r="Q22" s="55">
        <f t="shared" si="8"/>
        <v>5.2040999999999995</v>
      </c>
      <c r="R22" s="55" t="str">
        <f t="shared" si="5"/>
        <v>№012а</v>
      </c>
    </row>
    <row r="23" spans="1:18">
      <c r="A23" s="14" t="s">
        <v>34</v>
      </c>
      <c r="B23" s="56">
        <v>10862.77</v>
      </c>
      <c r="C23" s="4">
        <v>2752.2400000000002</v>
      </c>
      <c r="D23" s="14">
        <v>13615.02</v>
      </c>
      <c r="E23" s="56">
        <v>10866.93</v>
      </c>
      <c r="F23" s="4">
        <v>2754.3</v>
      </c>
      <c r="G23" s="14">
        <v>13621.23</v>
      </c>
      <c r="H23" s="56">
        <f t="shared" si="7"/>
        <v>4.1599999999998545</v>
      </c>
      <c r="I23" s="56">
        <f t="shared" si="7"/>
        <v>2.0599999999999454</v>
      </c>
      <c r="J23" s="56">
        <f t="shared" si="3"/>
        <v>6.2199999999997999</v>
      </c>
      <c r="K23" s="4">
        <v>2881.7766000000001</v>
      </c>
      <c r="L23" s="14">
        <v>0</v>
      </c>
      <c r="M23" s="56">
        <f t="shared" si="4"/>
        <v>27.414399999999041</v>
      </c>
      <c r="N23" s="4">
        <f t="shared" si="4"/>
        <v>5.1911999999998626</v>
      </c>
      <c r="O23" s="14">
        <f t="shared" si="6"/>
        <v>32.605599999998901</v>
      </c>
      <c r="P23" s="14"/>
      <c r="Q23" s="4">
        <f t="shared" si="8"/>
        <v>2849.1710000000012</v>
      </c>
      <c r="R23" s="4" t="str">
        <f t="shared" si="5"/>
        <v xml:space="preserve">№013 </v>
      </c>
    </row>
    <row r="24" spans="1:18">
      <c r="A24" s="53" t="s">
        <v>35</v>
      </c>
      <c r="B24" s="54">
        <v>3824.62</v>
      </c>
      <c r="C24" s="55">
        <v>7973.01</v>
      </c>
      <c r="D24" s="53">
        <v>11797.68</v>
      </c>
      <c r="E24" s="54">
        <v>3824.71</v>
      </c>
      <c r="F24" s="55">
        <v>7973.01</v>
      </c>
      <c r="G24" s="53">
        <v>11797.77</v>
      </c>
      <c r="H24" s="54">
        <f t="shared" si="7"/>
        <v>9.0000000000145519E-2</v>
      </c>
      <c r="I24" s="54">
        <f t="shared" si="7"/>
        <v>0</v>
      </c>
      <c r="J24" s="54">
        <f t="shared" si="3"/>
        <v>9.0000000000145519E-2</v>
      </c>
      <c r="K24" s="55">
        <v>-4779.5442999999996</v>
      </c>
      <c r="L24" s="53">
        <v>0</v>
      </c>
      <c r="M24" s="54">
        <f t="shared" si="4"/>
        <v>0.59310000000095897</v>
      </c>
      <c r="N24" s="55">
        <f t="shared" si="4"/>
        <v>0</v>
      </c>
      <c r="O24" s="53">
        <f t="shared" si="6"/>
        <v>0.59310000000095897</v>
      </c>
      <c r="P24" s="53"/>
      <c r="Q24" s="55">
        <f t="shared" si="8"/>
        <v>-4780.1374000000005</v>
      </c>
      <c r="R24" s="55" t="str">
        <f t="shared" si="5"/>
        <v xml:space="preserve">№014 </v>
      </c>
    </row>
    <row r="25" spans="1:18">
      <c r="A25" s="14" t="s">
        <v>36</v>
      </c>
      <c r="B25" s="56">
        <v>3844.4700000000003</v>
      </c>
      <c r="C25" s="4">
        <v>2055.59</v>
      </c>
      <c r="D25" s="14">
        <v>5900.07</v>
      </c>
      <c r="E25" s="56">
        <v>3844.4700000000003</v>
      </c>
      <c r="F25" s="4">
        <v>2055.59</v>
      </c>
      <c r="G25" s="14">
        <v>5900.07</v>
      </c>
      <c r="H25" s="56">
        <f t="shared" si="7"/>
        <v>0</v>
      </c>
      <c r="I25" s="56">
        <f t="shared" si="7"/>
        <v>0</v>
      </c>
      <c r="J25" s="56">
        <f t="shared" si="3"/>
        <v>0</v>
      </c>
      <c r="K25" s="4">
        <v>-2399.5289000000025</v>
      </c>
      <c r="L25" s="14">
        <v>0</v>
      </c>
      <c r="M25" s="58">
        <f t="shared" si="4"/>
        <v>0</v>
      </c>
      <c r="N25" s="4">
        <f t="shared" si="4"/>
        <v>0</v>
      </c>
      <c r="O25" s="14">
        <f t="shared" si="6"/>
        <v>0</v>
      </c>
      <c r="P25" s="14"/>
      <c r="Q25" s="4">
        <f t="shared" si="8"/>
        <v>-2399.5289000000025</v>
      </c>
      <c r="R25" s="4" t="str">
        <f t="shared" si="5"/>
        <v xml:space="preserve">№015 </v>
      </c>
    </row>
    <row r="26" spans="1:18">
      <c r="A26" s="53" t="s">
        <v>37</v>
      </c>
      <c r="B26" s="54">
        <v>6978.38</v>
      </c>
      <c r="C26" s="55">
        <v>6810.06</v>
      </c>
      <c r="D26" s="53">
        <v>13788.45</v>
      </c>
      <c r="E26" s="54">
        <v>6978.38</v>
      </c>
      <c r="F26" s="55">
        <v>6810.06</v>
      </c>
      <c r="G26" s="53">
        <v>13788.45</v>
      </c>
      <c r="H26" s="54">
        <f t="shared" si="7"/>
        <v>0</v>
      </c>
      <c r="I26" s="54">
        <f t="shared" si="7"/>
        <v>0</v>
      </c>
      <c r="J26" s="54">
        <f t="shared" si="3"/>
        <v>0</v>
      </c>
      <c r="K26" s="55">
        <v>-1337.2499000000043</v>
      </c>
      <c r="L26" s="53">
        <v>0</v>
      </c>
      <c r="M26" s="54">
        <f t="shared" si="4"/>
        <v>0</v>
      </c>
      <c r="N26" s="55">
        <f t="shared" si="4"/>
        <v>0</v>
      </c>
      <c r="O26" s="53">
        <f>SUM(M26:N26)</f>
        <v>0</v>
      </c>
      <c r="P26" s="53"/>
      <c r="Q26" s="55">
        <f t="shared" si="8"/>
        <v>-1337.2499000000043</v>
      </c>
      <c r="R26" s="55" t="str">
        <f t="shared" si="5"/>
        <v xml:space="preserve">№016\17 </v>
      </c>
    </row>
    <row r="27" spans="1:18">
      <c r="A27" s="14" t="s">
        <v>38</v>
      </c>
      <c r="B27" s="56">
        <v>3205.53</v>
      </c>
      <c r="C27" s="4">
        <v>1124.24</v>
      </c>
      <c r="D27" s="14">
        <v>4329.79</v>
      </c>
      <c r="E27" s="56">
        <v>3219.06</v>
      </c>
      <c r="F27" s="4">
        <v>1132.57</v>
      </c>
      <c r="G27" s="14">
        <v>4351.6400000000003</v>
      </c>
      <c r="H27" s="56">
        <f t="shared" si="7"/>
        <v>13.529999999999745</v>
      </c>
      <c r="I27" s="56">
        <f t="shared" si="7"/>
        <v>8.3299999999999272</v>
      </c>
      <c r="J27" s="56">
        <f t="shared" si="3"/>
        <v>21.859999999999673</v>
      </c>
      <c r="K27" s="4">
        <v>-2179.7346000000011</v>
      </c>
      <c r="L27" s="14">
        <v>0</v>
      </c>
      <c r="M27" s="56">
        <f t="shared" si="4"/>
        <v>89.162699999998324</v>
      </c>
      <c r="N27" s="4">
        <f t="shared" si="4"/>
        <v>20.991599999999817</v>
      </c>
      <c r="O27" s="14">
        <f t="shared" si="6"/>
        <v>110.15429999999814</v>
      </c>
      <c r="P27" s="14"/>
      <c r="Q27" s="4">
        <f t="shared" si="8"/>
        <v>-2289.8888999999995</v>
      </c>
      <c r="R27" s="4" t="str">
        <f t="shared" si="5"/>
        <v xml:space="preserve">№018 </v>
      </c>
    </row>
    <row r="28" spans="1:18">
      <c r="A28" s="53" t="s">
        <v>39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7"/>
        <v>0</v>
      </c>
      <c r="I28" s="54">
        <f t="shared" si="7"/>
        <v>0</v>
      </c>
      <c r="J28" s="54">
        <f t="shared" si="3"/>
        <v>0</v>
      </c>
      <c r="K28" s="55">
        <v>-20720.6014</v>
      </c>
      <c r="L28" s="53">
        <v>0</v>
      </c>
      <c r="M28" s="54">
        <f t="shared" si="4"/>
        <v>0</v>
      </c>
      <c r="N28" s="55">
        <f t="shared" si="4"/>
        <v>0</v>
      </c>
      <c r="O28" s="53">
        <f t="shared" si="6"/>
        <v>0</v>
      </c>
      <c r="P28" s="53"/>
      <c r="Q28" s="55">
        <f t="shared" si="8"/>
        <v>-20720.6014</v>
      </c>
      <c r="R28" s="55" t="str">
        <f t="shared" si="5"/>
        <v xml:space="preserve">№019 </v>
      </c>
    </row>
    <row r="29" spans="1:18">
      <c r="A29" s="14" t="s">
        <v>40</v>
      </c>
      <c r="B29" s="56">
        <v>5818.03</v>
      </c>
      <c r="C29" s="4">
        <v>2714.82</v>
      </c>
      <c r="D29" s="14">
        <v>8533.5</v>
      </c>
      <c r="E29" s="56">
        <v>5818.03</v>
      </c>
      <c r="F29" s="4">
        <v>2714.82</v>
      </c>
      <c r="G29" s="14">
        <v>8533.5</v>
      </c>
      <c r="H29" s="56">
        <f t="shared" si="7"/>
        <v>0</v>
      </c>
      <c r="I29" s="56">
        <f t="shared" si="7"/>
        <v>0</v>
      </c>
      <c r="J29" s="56">
        <f t="shared" si="3"/>
        <v>0</v>
      </c>
      <c r="K29" s="4">
        <v>-3390.7096999999976</v>
      </c>
      <c r="L29" s="14">
        <v>0</v>
      </c>
      <c r="M29" s="56">
        <f t="shared" si="4"/>
        <v>0</v>
      </c>
      <c r="N29" s="4">
        <f t="shared" si="4"/>
        <v>0</v>
      </c>
      <c r="O29" s="14">
        <f t="shared" si="6"/>
        <v>0</v>
      </c>
      <c r="P29" s="14"/>
      <c r="Q29" s="4">
        <f t="shared" si="8"/>
        <v>-3390.7096999999976</v>
      </c>
      <c r="R29" s="4" t="str">
        <f t="shared" si="5"/>
        <v xml:space="preserve">№020 </v>
      </c>
    </row>
    <row r="30" spans="1:18">
      <c r="A30" s="53" t="s">
        <v>41</v>
      </c>
      <c r="B30" s="54">
        <v>269.82</v>
      </c>
      <c r="C30" s="55">
        <v>220.70000000000002</v>
      </c>
      <c r="D30" s="53">
        <v>490.52</v>
      </c>
      <c r="E30" s="54">
        <v>269.91000000000003</v>
      </c>
      <c r="F30" s="55">
        <v>220.74</v>
      </c>
      <c r="G30" s="53">
        <v>490.66</v>
      </c>
      <c r="H30" s="54">
        <f t="shared" si="7"/>
        <v>9.0000000000031832E-2</v>
      </c>
      <c r="I30" s="54">
        <f t="shared" si="7"/>
        <v>3.9999999999992042E-2</v>
      </c>
      <c r="J30" s="54">
        <f t="shared" si="3"/>
        <v>0.13000000000002387</v>
      </c>
      <c r="K30" s="55">
        <v>3046.4962999999984</v>
      </c>
      <c r="L30" s="53">
        <v>2000</v>
      </c>
      <c r="M30" s="54">
        <f t="shared" si="4"/>
        <v>0.59310000000020979</v>
      </c>
      <c r="N30" s="55">
        <f t="shared" si="4"/>
        <v>0.10079999999997995</v>
      </c>
      <c r="O30" s="53">
        <f t="shared" si="6"/>
        <v>0.6939000000001897</v>
      </c>
      <c r="P30" s="53"/>
      <c r="Q30" s="55">
        <f t="shared" si="8"/>
        <v>5045.8023999999987</v>
      </c>
      <c r="R30" s="55" t="str">
        <f t="shared" si="5"/>
        <v>№021\1</v>
      </c>
    </row>
    <row r="31" spans="1:18">
      <c r="A31" s="14" t="s">
        <v>42</v>
      </c>
      <c r="B31" s="56">
        <v>1586.75</v>
      </c>
      <c r="C31" s="4">
        <v>812.15</v>
      </c>
      <c r="D31" s="14">
        <v>2398.91</v>
      </c>
      <c r="E31" s="56">
        <v>1586.75</v>
      </c>
      <c r="F31" s="4">
        <v>812.15</v>
      </c>
      <c r="G31" s="14">
        <v>2398.91</v>
      </c>
      <c r="H31" s="56">
        <f t="shared" si="7"/>
        <v>0</v>
      </c>
      <c r="I31" s="56">
        <f t="shared" si="7"/>
        <v>0</v>
      </c>
      <c r="J31" s="56">
        <f t="shared" si="3"/>
        <v>0</v>
      </c>
      <c r="K31" s="4">
        <v>-4914.4367999999995</v>
      </c>
      <c r="L31" s="14">
        <v>0</v>
      </c>
      <c r="M31" s="56">
        <f t="shared" si="4"/>
        <v>0</v>
      </c>
      <c r="N31" s="4">
        <f t="shared" si="4"/>
        <v>0</v>
      </c>
      <c r="O31" s="14">
        <f t="shared" si="6"/>
        <v>0</v>
      </c>
      <c r="P31" s="14"/>
      <c r="Q31" s="4">
        <f t="shared" si="8"/>
        <v>-4914.4367999999995</v>
      </c>
      <c r="R31" s="4" t="str">
        <f t="shared" si="5"/>
        <v xml:space="preserve">№021\2 </v>
      </c>
    </row>
    <row r="32" spans="1:18">
      <c r="A32" s="53" t="s">
        <v>43</v>
      </c>
      <c r="B32" s="54">
        <v>3496.9</v>
      </c>
      <c r="C32" s="55">
        <v>1520.8700000000001</v>
      </c>
      <c r="D32" s="53">
        <v>5017.79</v>
      </c>
      <c r="E32" s="54">
        <v>3496.92</v>
      </c>
      <c r="F32" s="55">
        <v>1520.8700000000001</v>
      </c>
      <c r="G32" s="53">
        <v>5017.8100000000004</v>
      </c>
      <c r="H32" s="54">
        <f t="shared" si="7"/>
        <v>1.999999999998181E-2</v>
      </c>
      <c r="I32" s="54">
        <f t="shared" si="7"/>
        <v>0</v>
      </c>
      <c r="J32" s="54">
        <f t="shared" si="3"/>
        <v>1.999999999998181E-2</v>
      </c>
      <c r="K32" s="55">
        <v>-2120.3252000000007</v>
      </c>
      <c r="L32" s="53">
        <v>0</v>
      </c>
      <c r="M32" s="54">
        <f t="shared" si="4"/>
        <v>0.13179999999988012</v>
      </c>
      <c r="N32" s="55">
        <f t="shared" si="4"/>
        <v>0</v>
      </c>
      <c r="O32" s="53">
        <f t="shared" si="6"/>
        <v>0.13179999999988012</v>
      </c>
      <c r="P32" s="53"/>
      <c r="Q32" s="55">
        <f t="shared" si="8"/>
        <v>-2120.4570000000003</v>
      </c>
      <c r="R32" s="55" t="str">
        <f t="shared" si="5"/>
        <v>№022</v>
      </c>
    </row>
    <row r="33" spans="1:18">
      <c r="A33" s="14" t="s">
        <v>44</v>
      </c>
      <c r="B33" s="56">
        <v>1604.71</v>
      </c>
      <c r="C33" s="4">
        <v>656.91</v>
      </c>
      <c r="D33" s="14">
        <v>2261.63</v>
      </c>
      <c r="E33" s="56">
        <v>1616.99</v>
      </c>
      <c r="F33" s="4">
        <v>662.06000000000006</v>
      </c>
      <c r="G33" s="14">
        <v>2279.06</v>
      </c>
      <c r="H33" s="58">
        <f t="shared" si="7"/>
        <v>12.279999999999973</v>
      </c>
      <c r="I33" s="58">
        <f t="shared" si="7"/>
        <v>5.1500000000000909</v>
      </c>
      <c r="J33" s="58">
        <f t="shared" si="3"/>
        <v>17.430000000000064</v>
      </c>
      <c r="K33" s="4">
        <v>6844.0346</v>
      </c>
      <c r="L33" s="14">
        <v>0</v>
      </c>
      <c r="M33" s="58">
        <f t="shared" si="4"/>
        <v>80.925199999999819</v>
      </c>
      <c r="N33" s="4">
        <f t="shared" si="4"/>
        <v>12.978000000000229</v>
      </c>
      <c r="O33" s="14">
        <f t="shared" si="6"/>
        <v>93.903200000000055</v>
      </c>
      <c r="P33" s="14"/>
      <c r="Q33" s="4">
        <f t="shared" si="8"/>
        <v>6750.1314000000002</v>
      </c>
      <c r="R33" s="4" t="str">
        <f t="shared" si="5"/>
        <v>№022а</v>
      </c>
    </row>
    <row r="34" spans="1:18">
      <c r="A34" s="53" t="s">
        <v>45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7"/>
        <v>0</v>
      </c>
      <c r="I34" s="54">
        <f t="shared" si="7"/>
        <v>0</v>
      </c>
      <c r="J34" s="54">
        <f t="shared" si="3"/>
        <v>0</v>
      </c>
      <c r="K34" s="55">
        <v>-3.3579999999999997</v>
      </c>
      <c r="L34" s="53">
        <v>0</v>
      </c>
      <c r="M34" s="54">
        <f t="shared" si="4"/>
        <v>0</v>
      </c>
      <c r="N34" s="55">
        <f t="shared" si="4"/>
        <v>0</v>
      </c>
      <c r="O34" s="53">
        <f t="shared" si="6"/>
        <v>0</v>
      </c>
      <c r="P34" s="53"/>
      <c r="Q34" s="55">
        <f t="shared" si="8"/>
        <v>-3.3579999999999997</v>
      </c>
      <c r="R34" s="55" t="str">
        <f t="shared" si="5"/>
        <v>№023</v>
      </c>
    </row>
    <row r="35" spans="1:18">
      <c r="A35" s="14" t="s">
        <v>46</v>
      </c>
      <c r="B35" s="56">
        <v>571.07000000000005</v>
      </c>
      <c r="C35" s="4">
        <v>298.04000000000002</v>
      </c>
      <c r="D35" s="14">
        <v>869.12</v>
      </c>
      <c r="E35" s="56">
        <v>571.07000000000005</v>
      </c>
      <c r="F35" s="4">
        <v>298.04000000000002</v>
      </c>
      <c r="G35" s="14">
        <v>869.12</v>
      </c>
      <c r="H35" s="58">
        <f t="shared" si="7"/>
        <v>0</v>
      </c>
      <c r="I35" s="58">
        <f t="shared" si="7"/>
        <v>0</v>
      </c>
      <c r="J35" s="58">
        <f t="shared" si="3"/>
        <v>0</v>
      </c>
      <c r="K35" s="4">
        <v>-236.99909999999983</v>
      </c>
      <c r="L35" s="14">
        <v>0</v>
      </c>
      <c r="M35" s="56">
        <f t="shared" si="4"/>
        <v>0</v>
      </c>
      <c r="N35" s="4">
        <f t="shared" si="4"/>
        <v>0</v>
      </c>
      <c r="O35" s="14">
        <f t="shared" si="6"/>
        <v>0</v>
      </c>
      <c r="P35" s="14"/>
      <c r="Q35" s="4">
        <f t="shared" si="8"/>
        <v>-236.99909999999983</v>
      </c>
      <c r="R35" s="4" t="str">
        <f t="shared" si="5"/>
        <v xml:space="preserve">№024 </v>
      </c>
    </row>
    <row r="36" spans="1:18">
      <c r="A36" s="53" t="s">
        <v>47</v>
      </c>
      <c r="B36" s="54">
        <v>9335.57</v>
      </c>
      <c r="C36" s="55">
        <v>5246.51</v>
      </c>
      <c r="D36" s="53">
        <v>14582.08</v>
      </c>
      <c r="E36" s="54">
        <v>9381.34</v>
      </c>
      <c r="F36" s="55">
        <v>5269.49</v>
      </c>
      <c r="G36" s="53">
        <v>14650.83</v>
      </c>
      <c r="H36" s="54">
        <f t="shared" si="7"/>
        <v>45.770000000000437</v>
      </c>
      <c r="I36" s="54">
        <f t="shared" si="7"/>
        <v>22.979999999999563</v>
      </c>
      <c r="J36" s="54">
        <f t="shared" si="3"/>
        <v>68.75</v>
      </c>
      <c r="K36" s="55">
        <v>-0.45409999999901629</v>
      </c>
      <c r="L36" s="53">
        <v>0</v>
      </c>
      <c r="M36" s="54">
        <f t="shared" si="4"/>
        <v>301.62430000000285</v>
      </c>
      <c r="N36" s="55">
        <f t="shared" si="4"/>
        <v>57.909599999998903</v>
      </c>
      <c r="O36" s="53">
        <f t="shared" si="6"/>
        <v>359.53390000000172</v>
      </c>
      <c r="P36" s="53"/>
      <c r="Q36" s="55">
        <f t="shared" si="8"/>
        <v>-359.98800000000074</v>
      </c>
      <c r="R36" s="55" t="str">
        <f t="shared" si="5"/>
        <v>№025</v>
      </c>
    </row>
    <row r="37" spans="1:18">
      <c r="A37" s="14" t="s">
        <v>48</v>
      </c>
      <c r="B37" s="56">
        <v>3126.7400000000002</v>
      </c>
      <c r="C37" s="4">
        <v>1781.23</v>
      </c>
      <c r="D37" s="14">
        <v>4907.9800000000005</v>
      </c>
      <c r="E37" s="56">
        <v>3129.39</v>
      </c>
      <c r="F37" s="4">
        <v>1781.23</v>
      </c>
      <c r="G37" s="14">
        <v>4910.63</v>
      </c>
      <c r="H37" s="56">
        <f t="shared" si="7"/>
        <v>2.6499999999996362</v>
      </c>
      <c r="I37" s="56">
        <f t="shared" si="7"/>
        <v>0</v>
      </c>
      <c r="J37" s="56">
        <f t="shared" si="3"/>
        <v>2.6499999999996362</v>
      </c>
      <c r="K37" s="4">
        <v>-13107.397900000004</v>
      </c>
      <c r="L37" s="14">
        <v>0</v>
      </c>
      <c r="M37" s="56">
        <f t="shared" si="4"/>
        <v>17.463499999997602</v>
      </c>
      <c r="N37" s="4">
        <f t="shared" si="4"/>
        <v>0</v>
      </c>
      <c r="O37" s="59">
        <f t="shared" si="6"/>
        <v>17.463499999997602</v>
      </c>
      <c r="P37" s="14"/>
      <c r="Q37" s="4">
        <f t="shared" si="8"/>
        <v>-13124.861400000002</v>
      </c>
      <c r="R37" s="4" t="str">
        <f t="shared" si="5"/>
        <v>№026</v>
      </c>
    </row>
    <row r="38" spans="1:18">
      <c r="A38" s="53" t="s">
        <v>49</v>
      </c>
      <c r="B38" s="54">
        <v>3819.13</v>
      </c>
      <c r="C38" s="55">
        <v>2121.9499999999998</v>
      </c>
      <c r="D38" s="53">
        <v>5941.1500000000005</v>
      </c>
      <c r="E38" s="54">
        <v>3917.19</v>
      </c>
      <c r="F38" s="55">
        <v>2164.41</v>
      </c>
      <c r="G38" s="53">
        <v>6081.68</v>
      </c>
      <c r="H38" s="54">
        <f t="shared" si="7"/>
        <v>98.059999999999945</v>
      </c>
      <c r="I38" s="54">
        <f t="shared" si="7"/>
        <v>42.460000000000036</v>
      </c>
      <c r="J38" s="54">
        <f t="shared" si="3"/>
        <v>140.51999999999998</v>
      </c>
      <c r="K38" s="55">
        <v>-4499.0140999999994</v>
      </c>
      <c r="L38" s="53">
        <v>0</v>
      </c>
      <c r="M38" s="54">
        <f t="shared" si="4"/>
        <v>646.21539999999959</v>
      </c>
      <c r="N38" s="55">
        <f t="shared" si="4"/>
        <v>106.99920000000009</v>
      </c>
      <c r="O38" s="53">
        <f>SUM(M38:N38)</f>
        <v>753.21459999999968</v>
      </c>
      <c r="P38" s="53"/>
      <c r="Q38" s="55">
        <f t="shared" si="8"/>
        <v>-5252.2286999999988</v>
      </c>
      <c r="R38" s="55" t="str">
        <f t="shared" si="5"/>
        <v>№027</v>
      </c>
    </row>
    <row r="39" spans="1:18">
      <c r="A39" s="14" t="s">
        <v>50</v>
      </c>
      <c r="B39" s="56">
        <v>1330.52</v>
      </c>
      <c r="C39" s="4">
        <v>496.08</v>
      </c>
      <c r="D39" s="14">
        <v>1826.6100000000001</v>
      </c>
      <c r="E39" s="56">
        <v>1330.52</v>
      </c>
      <c r="F39" s="4">
        <v>496.08</v>
      </c>
      <c r="G39" s="14">
        <v>1826.6100000000001</v>
      </c>
      <c r="H39" s="56">
        <f t="shared" si="7"/>
        <v>0</v>
      </c>
      <c r="I39" s="56">
        <f t="shared" si="7"/>
        <v>0</v>
      </c>
      <c r="J39" s="56">
        <f t="shared" si="3"/>
        <v>0</v>
      </c>
      <c r="K39" s="4">
        <v>-4.3548000000000027</v>
      </c>
      <c r="L39" s="14">
        <v>0</v>
      </c>
      <c r="M39" s="56">
        <f t="shared" si="4"/>
        <v>0</v>
      </c>
      <c r="N39" s="4">
        <f t="shared" si="4"/>
        <v>0</v>
      </c>
      <c r="O39" s="59">
        <f t="shared" si="6"/>
        <v>0</v>
      </c>
      <c r="P39" s="14"/>
      <c r="Q39" s="4">
        <f t="shared" si="8"/>
        <v>-4.3548000000000027</v>
      </c>
      <c r="R39" s="4" t="str">
        <f t="shared" si="5"/>
        <v>№028</v>
      </c>
    </row>
    <row r="40" spans="1:18">
      <c r="A40" s="53" t="s">
        <v>51</v>
      </c>
      <c r="B40" s="54"/>
      <c r="C40" s="55"/>
      <c r="D40" s="53"/>
      <c r="E40" s="54"/>
      <c r="F40" s="55"/>
      <c r="G40" s="53"/>
      <c r="H40" s="54"/>
      <c r="I40" s="54"/>
      <c r="J40" s="54"/>
      <c r="K40" s="55">
        <v>4.7999999908370228E-3</v>
      </c>
      <c r="L40" s="53">
        <v>0</v>
      </c>
      <c r="M40" s="54">
        <f t="shared" si="4"/>
        <v>0</v>
      </c>
      <c r="N40" s="55">
        <f t="shared" si="4"/>
        <v>0</v>
      </c>
      <c r="O40" s="53">
        <f t="shared" si="6"/>
        <v>0</v>
      </c>
      <c r="P40" s="53"/>
      <c r="Q40" s="55">
        <f t="shared" si="8"/>
        <v>4.7999999908370228E-3</v>
      </c>
      <c r="R40" s="55" t="str">
        <f t="shared" si="5"/>
        <v>№029 сбыт</v>
      </c>
    </row>
    <row r="41" spans="1:18">
      <c r="A41" s="14" t="s">
        <v>52</v>
      </c>
      <c r="B41" s="56">
        <v>1603.3500000000001</v>
      </c>
      <c r="C41" s="4">
        <v>584.95000000000005</v>
      </c>
      <c r="D41" s="14">
        <v>2188.35</v>
      </c>
      <c r="E41" s="56">
        <v>1603.3500000000001</v>
      </c>
      <c r="F41" s="4">
        <v>584.95000000000005</v>
      </c>
      <c r="G41" s="14">
        <v>2188.35</v>
      </c>
      <c r="H41" s="56">
        <f t="shared" si="7"/>
        <v>0</v>
      </c>
      <c r="I41" s="56">
        <f t="shared" si="7"/>
        <v>0</v>
      </c>
      <c r="J41" s="56">
        <f t="shared" si="3"/>
        <v>0</v>
      </c>
      <c r="K41" s="4">
        <v>-10.387300000000934</v>
      </c>
      <c r="L41" s="14">
        <v>0</v>
      </c>
      <c r="M41" s="58">
        <f t="shared" si="4"/>
        <v>0</v>
      </c>
      <c r="N41" s="4">
        <f t="shared" si="4"/>
        <v>0</v>
      </c>
      <c r="O41" s="14">
        <f t="shared" si="6"/>
        <v>0</v>
      </c>
      <c r="P41" s="14"/>
      <c r="Q41" s="4">
        <f t="shared" si="8"/>
        <v>-10.387300000000934</v>
      </c>
      <c r="R41" s="4" t="str">
        <f t="shared" si="5"/>
        <v>№030</v>
      </c>
    </row>
    <row r="42" spans="1:18">
      <c r="A42" s="53" t="s">
        <v>53</v>
      </c>
      <c r="B42" s="54">
        <v>8802.49</v>
      </c>
      <c r="C42" s="55">
        <v>4684.72</v>
      </c>
      <c r="D42" s="53">
        <v>13487.220000000001</v>
      </c>
      <c r="E42" s="54">
        <v>8823.17</v>
      </c>
      <c r="F42" s="55">
        <v>4696.05</v>
      </c>
      <c r="G42" s="53">
        <v>13519.23</v>
      </c>
      <c r="H42" s="54">
        <f t="shared" si="7"/>
        <v>20.680000000000291</v>
      </c>
      <c r="I42" s="54">
        <f t="shared" si="7"/>
        <v>11.329999999999927</v>
      </c>
      <c r="J42" s="54">
        <f t="shared" si="3"/>
        <v>32.010000000000218</v>
      </c>
      <c r="K42" s="55">
        <v>-20899.0707</v>
      </c>
      <c r="L42" s="53">
        <v>0</v>
      </c>
      <c r="M42" s="54">
        <f t="shared" ref="M42:N58" si="9">H42*M$6</f>
        <v>136.28120000000192</v>
      </c>
      <c r="N42" s="55">
        <f t="shared" si="9"/>
        <v>28.551599999999816</v>
      </c>
      <c r="O42" s="53">
        <f t="shared" si="6"/>
        <v>164.83280000000173</v>
      </c>
      <c r="P42" s="53"/>
      <c r="Q42" s="55">
        <f t="shared" si="8"/>
        <v>-21063.9035</v>
      </c>
      <c r="R42" s="55" t="str">
        <f t="shared" si="5"/>
        <v>№031\1</v>
      </c>
    </row>
    <row r="43" spans="1:18">
      <c r="A43" s="14" t="s">
        <v>54</v>
      </c>
      <c r="B43" s="56">
        <v>4904.43</v>
      </c>
      <c r="C43" s="4">
        <v>1494.51</v>
      </c>
      <c r="D43" s="14">
        <v>6398.9400000000005</v>
      </c>
      <c r="E43" s="56">
        <v>4904.4400000000005</v>
      </c>
      <c r="F43" s="4">
        <v>1494.51</v>
      </c>
      <c r="G43" s="14">
        <v>6398.96</v>
      </c>
      <c r="H43" s="56">
        <f t="shared" si="7"/>
        <v>1.0000000000218279E-2</v>
      </c>
      <c r="I43" s="56">
        <f t="shared" si="7"/>
        <v>0</v>
      </c>
      <c r="J43" s="56">
        <f t="shared" si="3"/>
        <v>1.0000000000218279E-2</v>
      </c>
      <c r="K43" s="4">
        <v>17130.659500000002</v>
      </c>
      <c r="L43" s="14">
        <v>5000</v>
      </c>
      <c r="M43" s="56">
        <f t="shared" si="9"/>
        <v>6.5900000001438461E-2</v>
      </c>
      <c r="N43" s="4">
        <f t="shared" si="9"/>
        <v>0</v>
      </c>
      <c r="O43" s="14">
        <f t="shared" si="6"/>
        <v>6.5900000001438461E-2</v>
      </c>
      <c r="P43" s="14"/>
      <c r="Q43" s="4">
        <f t="shared" si="8"/>
        <v>22130.5936</v>
      </c>
      <c r="R43" s="4" t="str">
        <f t="shared" si="5"/>
        <v>№031\2</v>
      </c>
    </row>
    <row r="44" spans="1:18">
      <c r="A44" s="53" t="s">
        <v>55</v>
      </c>
      <c r="B44" s="54">
        <v>7219.05</v>
      </c>
      <c r="C44" s="55">
        <v>4250</v>
      </c>
      <c r="D44" s="53">
        <v>11469.15</v>
      </c>
      <c r="E44" s="54">
        <v>7219.06</v>
      </c>
      <c r="F44" s="55">
        <v>4250</v>
      </c>
      <c r="G44" s="53">
        <v>11469.15</v>
      </c>
      <c r="H44" s="54">
        <f t="shared" ref="H44:I50" si="10">E44-B44</f>
        <v>1.0000000000218279E-2</v>
      </c>
      <c r="I44" s="54">
        <f t="shared" si="10"/>
        <v>0</v>
      </c>
      <c r="J44" s="54">
        <f t="shared" si="3"/>
        <v>1.0000000000218279E-2</v>
      </c>
      <c r="K44" s="55">
        <v>-6761.295799999999</v>
      </c>
      <c r="L44" s="53">
        <v>0</v>
      </c>
      <c r="M44" s="54">
        <f t="shared" si="9"/>
        <v>6.5900000001438461E-2</v>
      </c>
      <c r="N44" s="55">
        <f t="shared" si="9"/>
        <v>0</v>
      </c>
      <c r="O44" s="53">
        <f t="shared" si="6"/>
        <v>6.5900000001438461E-2</v>
      </c>
      <c r="P44" s="53"/>
      <c r="Q44" s="55">
        <f t="shared" si="8"/>
        <v>-6761.3617000000004</v>
      </c>
      <c r="R44" s="55" t="str">
        <f t="shared" si="5"/>
        <v xml:space="preserve">№032 </v>
      </c>
    </row>
    <row r="45" spans="1:18">
      <c r="A45" s="14" t="s">
        <v>56</v>
      </c>
      <c r="B45" s="56">
        <v>9592.8000000000011</v>
      </c>
      <c r="C45" s="4">
        <v>3242.55</v>
      </c>
      <c r="D45" s="14">
        <v>12835.36</v>
      </c>
      <c r="E45" s="56">
        <v>9936.07</v>
      </c>
      <c r="F45" s="4">
        <v>3393.9500000000003</v>
      </c>
      <c r="G45" s="14">
        <v>13330.03</v>
      </c>
      <c r="H45" s="56">
        <f t="shared" si="10"/>
        <v>343.26999999999862</v>
      </c>
      <c r="I45" s="56">
        <f t="shared" si="10"/>
        <v>151.40000000000009</v>
      </c>
      <c r="J45" s="56">
        <f t="shared" si="3"/>
        <v>494.66999999999871</v>
      </c>
      <c r="K45" s="4">
        <v>3002.8171999999936</v>
      </c>
      <c r="L45" s="14">
        <v>0</v>
      </c>
      <c r="M45" s="56">
        <f t="shared" si="9"/>
        <v>2262.1492999999909</v>
      </c>
      <c r="N45" s="4">
        <f t="shared" si="9"/>
        <v>381.52800000000025</v>
      </c>
      <c r="O45" s="14">
        <f t="shared" si="6"/>
        <v>2643.6772999999912</v>
      </c>
      <c r="P45" s="14"/>
      <c r="Q45" s="4">
        <f t="shared" si="8"/>
        <v>359.1399000000024</v>
      </c>
      <c r="R45" s="4" t="str">
        <f t="shared" si="5"/>
        <v xml:space="preserve">№033 </v>
      </c>
    </row>
    <row r="46" spans="1:18">
      <c r="A46" s="53" t="s">
        <v>57</v>
      </c>
      <c r="B46" s="54">
        <v>1965.33</v>
      </c>
      <c r="C46" s="55">
        <v>436.78000000000003</v>
      </c>
      <c r="D46" s="53">
        <v>2402.12</v>
      </c>
      <c r="E46" s="54">
        <v>1965.33</v>
      </c>
      <c r="F46" s="55">
        <v>436.78000000000003</v>
      </c>
      <c r="G46" s="53">
        <v>2402.12</v>
      </c>
      <c r="H46" s="54">
        <f t="shared" si="10"/>
        <v>0</v>
      </c>
      <c r="I46" s="54">
        <f t="shared" si="10"/>
        <v>0</v>
      </c>
      <c r="J46" s="54">
        <f t="shared" si="3"/>
        <v>0</v>
      </c>
      <c r="K46" s="55">
        <v>-13.776299999999106</v>
      </c>
      <c r="L46" s="53">
        <v>0</v>
      </c>
      <c r="M46" s="54">
        <f t="shared" si="9"/>
        <v>0</v>
      </c>
      <c r="N46" s="55">
        <f t="shared" si="9"/>
        <v>0</v>
      </c>
      <c r="O46" s="53">
        <f t="shared" si="6"/>
        <v>0</v>
      </c>
      <c r="P46" s="53"/>
      <c r="Q46" s="55">
        <f t="shared" si="8"/>
        <v>-13.776299999999106</v>
      </c>
      <c r="R46" s="55" t="str">
        <f t="shared" si="5"/>
        <v xml:space="preserve">№034 </v>
      </c>
    </row>
    <row r="47" spans="1:18">
      <c r="A47" s="14" t="s">
        <v>58</v>
      </c>
      <c r="B47" s="56">
        <v>10842.43</v>
      </c>
      <c r="C47" s="4">
        <v>5459.56</v>
      </c>
      <c r="D47" s="14">
        <v>16301.99</v>
      </c>
      <c r="E47" s="56">
        <v>10842.66</v>
      </c>
      <c r="F47" s="4">
        <v>5459.56</v>
      </c>
      <c r="G47" s="14">
        <v>16302.220000000001</v>
      </c>
      <c r="H47" s="56">
        <f t="shared" si="10"/>
        <v>0.22999999999956344</v>
      </c>
      <c r="I47" s="56">
        <f t="shared" si="10"/>
        <v>0</v>
      </c>
      <c r="J47" s="56">
        <f t="shared" si="3"/>
        <v>0.22999999999956344</v>
      </c>
      <c r="K47" s="4">
        <v>375.7021999999979</v>
      </c>
      <c r="L47" s="14">
        <v>0</v>
      </c>
      <c r="M47" s="56">
        <f t="shared" si="9"/>
        <v>1.515699999997123</v>
      </c>
      <c r="N47" s="4">
        <f t="shared" si="9"/>
        <v>0</v>
      </c>
      <c r="O47" s="14">
        <f t="shared" si="6"/>
        <v>1.515699999997123</v>
      </c>
      <c r="P47" s="14"/>
      <c r="Q47" s="4">
        <f t="shared" si="8"/>
        <v>374.18650000000076</v>
      </c>
      <c r="R47" s="4" t="str">
        <f t="shared" si="5"/>
        <v xml:space="preserve">№035 </v>
      </c>
    </row>
    <row r="48" spans="1:18">
      <c r="A48" s="53" t="s">
        <v>59</v>
      </c>
      <c r="B48" s="54">
        <v>7468.57</v>
      </c>
      <c r="C48" s="55">
        <v>2278.8000000000002</v>
      </c>
      <c r="D48" s="53">
        <v>9747.380000000001</v>
      </c>
      <c r="E48" s="54">
        <v>7468.64</v>
      </c>
      <c r="F48" s="55">
        <v>2278.83</v>
      </c>
      <c r="G48" s="53">
        <v>9747.48</v>
      </c>
      <c r="H48" s="54">
        <f t="shared" si="10"/>
        <v>7.0000000000618456E-2</v>
      </c>
      <c r="I48" s="54">
        <f t="shared" si="10"/>
        <v>2.9999999999745341E-2</v>
      </c>
      <c r="J48" s="54">
        <f t="shared" si="3"/>
        <v>0.1000000000003638</v>
      </c>
      <c r="K48" s="55">
        <v>1296.688100000003</v>
      </c>
      <c r="L48" s="53">
        <v>0</v>
      </c>
      <c r="M48" s="54">
        <f t="shared" si="9"/>
        <v>0.46130000000407562</v>
      </c>
      <c r="N48" s="55">
        <f t="shared" si="9"/>
        <v>7.5599999999358264E-2</v>
      </c>
      <c r="O48" s="53">
        <f t="shared" si="6"/>
        <v>0.53690000000343385</v>
      </c>
      <c r="P48" s="53"/>
      <c r="Q48" s="55">
        <f t="shared" si="8"/>
        <v>1296.1511999999996</v>
      </c>
      <c r="R48" s="55" t="str">
        <f t="shared" si="5"/>
        <v xml:space="preserve">№036 </v>
      </c>
    </row>
    <row r="49" spans="1:18">
      <c r="A49" s="14" t="s">
        <v>60</v>
      </c>
      <c r="B49" s="56"/>
      <c r="C49" s="4"/>
      <c r="D49" s="14"/>
      <c r="E49" s="56"/>
      <c r="F49" s="4"/>
      <c r="G49" s="14"/>
      <c r="H49" s="56"/>
      <c r="I49" s="56"/>
      <c r="J49" s="56"/>
      <c r="K49" s="4">
        <v>3.1999999973777449E-3</v>
      </c>
      <c r="L49" s="14">
        <v>0</v>
      </c>
      <c r="M49" s="58">
        <f t="shared" si="9"/>
        <v>0</v>
      </c>
      <c r="N49" s="4">
        <f t="shared" si="9"/>
        <v>0</v>
      </c>
      <c r="O49" s="14">
        <f>SUM(M49:N49)</f>
        <v>0</v>
      </c>
      <c r="P49" s="14"/>
      <c r="Q49" s="4">
        <f t="shared" si="8"/>
        <v>3.1999999973777449E-3</v>
      </c>
      <c r="R49" s="4" t="str">
        <f>A49</f>
        <v>№037 сбыт</v>
      </c>
    </row>
    <row r="50" spans="1:18">
      <c r="A50" s="53" t="s">
        <v>61</v>
      </c>
      <c r="B50" s="54">
        <v>4650.1500000000005</v>
      </c>
      <c r="C50" s="55">
        <v>2178.11</v>
      </c>
      <c r="D50" s="53">
        <v>6828.28</v>
      </c>
      <c r="E50" s="54">
        <v>4650.1900000000005</v>
      </c>
      <c r="F50" s="55">
        <v>2178.13</v>
      </c>
      <c r="G50" s="53">
        <v>6828.34</v>
      </c>
      <c r="H50" s="54">
        <f t="shared" si="10"/>
        <v>3.999999999996362E-2</v>
      </c>
      <c r="I50" s="54">
        <f t="shared" si="10"/>
        <v>1.999999999998181E-2</v>
      </c>
      <c r="J50" s="54">
        <f t="shared" si="3"/>
        <v>5.999999999994543E-2</v>
      </c>
      <c r="K50" s="55">
        <v>4144.164515310812</v>
      </c>
      <c r="L50" s="53">
        <v>0</v>
      </c>
      <c r="M50" s="54">
        <f t="shared" si="9"/>
        <v>0.26359999999976025</v>
      </c>
      <c r="N50" s="55">
        <f t="shared" si="9"/>
        <v>5.0399999999954162E-2</v>
      </c>
      <c r="O50" s="53">
        <f t="shared" si="6"/>
        <v>0.3139999999997144</v>
      </c>
      <c r="P50" s="53"/>
      <c r="Q50" s="55">
        <f t="shared" si="8"/>
        <v>4143.8505153108126</v>
      </c>
      <c r="R50" s="55" t="str">
        <f t="shared" si="5"/>
        <v>№038</v>
      </c>
    </row>
    <row r="51" spans="1:18">
      <c r="A51" s="14" t="s">
        <v>62</v>
      </c>
      <c r="B51" s="56"/>
      <c r="C51" s="4"/>
      <c r="D51" s="14"/>
      <c r="E51" s="56"/>
      <c r="F51" s="4"/>
      <c r="G51" s="14"/>
      <c r="H51" s="56"/>
      <c r="I51" s="56"/>
      <c r="J51" s="56">
        <f t="shared" si="3"/>
        <v>0</v>
      </c>
      <c r="K51" s="4">
        <v>-582.58610000000476</v>
      </c>
      <c r="L51" s="14">
        <v>0</v>
      </c>
      <c r="M51" s="56">
        <f t="shared" si="9"/>
        <v>0</v>
      </c>
      <c r="N51" s="4">
        <f t="shared" si="9"/>
        <v>0</v>
      </c>
      <c r="O51" s="14">
        <f t="shared" si="6"/>
        <v>0</v>
      </c>
      <c r="P51" s="14"/>
      <c r="Q51" s="4">
        <f t="shared" si="8"/>
        <v>-582.58610000000476</v>
      </c>
      <c r="R51" s="4" t="str">
        <f t="shared" si="5"/>
        <v>№039  сбыт</v>
      </c>
    </row>
    <row r="52" spans="1:18">
      <c r="A52" s="53" t="s">
        <v>63</v>
      </c>
      <c r="B52" s="54">
        <v>1372.33</v>
      </c>
      <c r="C52" s="55">
        <v>2550.5300000000002</v>
      </c>
      <c r="D52" s="53">
        <v>3922.88</v>
      </c>
      <c r="E52" s="54">
        <v>1372.33</v>
      </c>
      <c r="F52" s="55">
        <v>2550.5300000000002</v>
      </c>
      <c r="G52" s="53">
        <v>3922.88</v>
      </c>
      <c r="H52" s="54">
        <f t="shared" ref="H52:I58" si="11">E52-B52</f>
        <v>0</v>
      </c>
      <c r="I52" s="54">
        <f t="shared" si="11"/>
        <v>0</v>
      </c>
      <c r="J52" s="54">
        <f t="shared" si="3"/>
        <v>0</v>
      </c>
      <c r="K52" s="55">
        <v>-0.42230000000025658</v>
      </c>
      <c r="L52" s="53">
        <v>0</v>
      </c>
      <c r="M52" s="54">
        <f t="shared" si="9"/>
        <v>0</v>
      </c>
      <c r="N52" s="55">
        <f t="shared" si="9"/>
        <v>0</v>
      </c>
      <c r="O52" s="53">
        <f t="shared" si="6"/>
        <v>0</v>
      </c>
      <c r="P52" s="53"/>
      <c r="Q52" s="55">
        <f t="shared" si="8"/>
        <v>-0.42230000000025658</v>
      </c>
      <c r="R52" s="55" t="str">
        <f t="shared" si="5"/>
        <v>№040</v>
      </c>
    </row>
    <row r="53" spans="1:18">
      <c r="A53" s="14" t="s">
        <v>64</v>
      </c>
      <c r="B53" s="56">
        <v>5722.9000000000005</v>
      </c>
      <c r="C53" s="4">
        <v>2940.77</v>
      </c>
      <c r="D53" s="14">
        <v>8664.1</v>
      </c>
      <c r="E53" s="56">
        <v>5722.9000000000005</v>
      </c>
      <c r="F53" s="4">
        <v>2940.77</v>
      </c>
      <c r="G53" s="14">
        <v>8664.1</v>
      </c>
      <c r="H53" s="56">
        <f t="shared" si="11"/>
        <v>0</v>
      </c>
      <c r="I53" s="56">
        <f t="shared" si="11"/>
        <v>0</v>
      </c>
      <c r="J53" s="56">
        <f t="shared" si="3"/>
        <v>0</v>
      </c>
      <c r="K53" s="4">
        <v>204.41019999999799</v>
      </c>
      <c r="L53" s="14">
        <v>0</v>
      </c>
      <c r="M53" s="56">
        <f t="shared" si="9"/>
        <v>0</v>
      </c>
      <c r="N53" s="4">
        <f t="shared" si="9"/>
        <v>0</v>
      </c>
      <c r="O53" s="14">
        <f t="shared" si="6"/>
        <v>0</v>
      </c>
      <c r="P53" s="14"/>
      <c r="Q53" s="4">
        <f t="shared" si="8"/>
        <v>204.41019999999799</v>
      </c>
      <c r="R53" s="4" t="str">
        <f t="shared" si="5"/>
        <v xml:space="preserve">№041 </v>
      </c>
    </row>
    <row r="54" spans="1:18">
      <c r="A54" s="53" t="s">
        <v>65</v>
      </c>
      <c r="B54" s="54">
        <v>9963.93</v>
      </c>
      <c r="C54" s="55">
        <v>4336.83</v>
      </c>
      <c r="D54" s="53">
        <v>14300.77</v>
      </c>
      <c r="E54" s="54">
        <v>10301.58</v>
      </c>
      <c r="F54" s="55">
        <v>4482.51</v>
      </c>
      <c r="G54" s="53">
        <v>14784.1</v>
      </c>
      <c r="H54" s="54">
        <f t="shared" si="11"/>
        <v>337.64999999999964</v>
      </c>
      <c r="I54" s="54">
        <f t="shared" si="11"/>
        <v>145.68000000000029</v>
      </c>
      <c r="J54" s="54">
        <f t="shared" si="3"/>
        <v>483.32999999999993</v>
      </c>
      <c r="K54" s="55">
        <v>-2277.4126999999994</v>
      </c>
      <c r="L54" s="53">
        <v>3000</v>
      </c>
      <c r="M54" s="54">
        <f t="shared" si="9"/>
        <v>2225.1134999999977</v>
      </c>
      <c r="N54" s="55">
        <f t="shared" si="9"/>
        <v>367.11360000000076</v>
      </c>
      <c r="O54" s="53">
        <f t="shared" si="6"/>
        <v>2592.2270999999982</v>
      </c>
      <c r="P54" s="53"/>
      <c r="Q54" s="55">
        <f t="shared" si="8"/>
        <v>-1869.6397999999972</v>
      </c>
      <c r="R54" s="55" t="str">
        <f t="shared" si="5"/>
        <v xml:space="preserve">№041а </v>
      </c>
    </row>
    <row r="55" spans="1:18">
      <c r="A55" s="14" t="s">
        <v>66</v>
      </c>
      <c r="B55" s="56">
        <v>4487.67</v>
      </c>
      <c r="C55" s="4">
        <v>2442.0700000000002</v>
      </c>
      <c r="D55" s="14">
        <v>6929.78</v>
      </c>
      <c r="E55" s="56">
        <v>4487.68</v>
      </c>
      <c r="F55" s="4">
        <v>2442.0700000000002</v>
      </c>
      <c r="G55" s="14">
        <v>6929.78</v>
      </c>
      <c r="H55" s="56">
        <f t="shared" si="11"/>
        <v>1.0000000000218279E-2</v>
      </c>
      <c r="I55" s="56">
        <f t="shared" si="11"/>
        <v>0</v>
      </c>
      <c r="J55" s="56">
        <f t="shared" si="3"/>
        <v>1.0000000000218279E-2</v>
      </c>
      <c r="K55" s="4">
        <v>895.07229999999981</v>
      </c>
      <c r="L55" s="14">
        <v>0</v>
      </c>
      <c r="M55" s="56">
        <f t="shared" si="9"/>
        <v>6.5900000001438461E-2</v>
      </c>
      <c r="N55" s="4">
        <f t="shared" si="9"/>
        <v>0</v>
      </c>
      <c r="O55" s="14">
        <f t="shared" si="6"/>
        <v>6.5900000001438461E-2</v>
      </c>
      <c r="P55" s="14"/>
      <c r="Q55" s="4">
        <f t="shared" si="8"/>
        <v>895.00639999999839</v>
      </c>
      <c r="R55" s="4" t="str">
        <f t="shared" si="5"/>
        <v xml:space="preserve">№042 </v>
      </c>
    </row>
    <row r="56" spans="1:18">
      <c r="A56" s="53" t="s">
        <v>67</v>
      </c>
      <c r="B56" s="54">
        <v>5132.3500000000004</v>
      </c>
      <c r="C56" s="55">
        <v>1885.55</v>
      </c>
      <c r="D56" s="53">
        <v>7017.9000000000005</v>
      </c>
      <c r="E56" s="54">
        <v>5402.78</v>
      </c>
      <c r="F56" s="55">
        <v>2008.57</v>
      </c>
      <c r="G56" s="53">
        <v>7411.35</v>
      </c>
      <c r="H56" s="54">
        <f t="shared" si="11"/>
        <v>270.42999999999938</v>
      </c>
      <c r="I56" s="54">
        <f t="shared" si="11"/>
        <v>123.01999999999998</v>
      </c>
      <c r="J56" s="54">
        <f t="shared" si="3"/>
        <v>393.44999999999936</v>
      </c>
      <c r="K56" s="55">
        <v>-1322.3867000000023</v>
      </c>
      <c r="L56" s="53">
        <v>0</v>
      </c>
      <c r="M56" s="54">
        <f t="shared" si="9"/>
        <v>1782.133699999996</v>
      </c>
      <c r="N56" s="55">
        <f t="shared" si="9"/>
        <v>310.01039999999995</v>
      </c>
      <c r="O56" s="53">
        <f t="shared" si="6"/>
        <v>2092.1440999999959</v>
      </c>
      <c r="P56" s="53"/>
      <c r="Q56" s="55">
        <f t="shared" si="8"/>
        <v>-3414.5307999999982</v>
      </c>
      <c r="R56" s="55" t="str">
        <f t="shared" si="5"/>
        <v xml:space="preserve">№043\1 </v>
      </c>
    </row>
    <row r="57" spans="1:18">
      <c r="A57" s="14" t="s">
        <v>68</v>
      </c>
      <c r="B57" s="56">
        <v>20694.04</v>
      </c>
      <c r="C57" s="4">
        <v>9513.49</v>
      </c>
      <c r="D57" s="14">
        <v>30207.53</v>
      </c>
      <c r="E57" s="56">
        <v>21482.52</v>
      </c>
      <c r="F57" s="4">
        <v>9899.4699999999993</v>
      </c>
      <c r="G57" s="14">
        <v>31382</v>
      </c>
      <c r="H57" s="56">
        <f t="shared" si="11"/>
        <v>788.47999999999956</v>
      </c>
      <c r="I57" s="56">
        <f t="shared" si="11"/>
        <v>385.97999999999956</v>
      </c>
      <c r="J57" s="56">
        <f t="shared" si="3"/>
        <v>1174.4599999999991</v>
      </c>
      <c r="K57" s="4">
        <v>-5895.662000000003</v>
      </c>
      <c r="L57" s="14">
        <v>0</v>
      </c>
      <c r="M57" s="58">
        <f t="shared" si="9"/>
        <v>5196.0831999999973</v>
      </c>
      <c r="N57" s="4">
        <f t="shared" si="9"/>
        <v>972.66959999999892</v>
      </c>
      <c r="O57" s="14">
        <f t="shared" si="6"/>
        <v>6168.7527999999966</v>
      </c>
      <c r="P57" s="14"/>
      <c r="Q57" s="4">
        <f t="shared" si="8"/>
        <v>-12064.414799999999</v>
      </c>
      <c r="R57" s="4" t="str">
        <f t="shared" si="5"/>
        <v xml:space="preserve">№043\2 </v>
      </c>
    </row>
    <row r="58" spans="1:18">
      <c r="A58" s="53" t="s">
        <v>69</v>
      </c>
      <c r="B58" s="54">
        <v>5614.9000000000005</v>
      </c>
      <c r="C58" s="55">
        <v>2662.76</v>
      </c>
      <c r="D58" s="53">
        <v>8277.66</v>
      </c>
      <c r="E58" s="54">
        <v>5614.9000000000005</v>
      </c>
      <c r="F58" s="55">
        <v>2662.76</v>
      </c>
      <c r="G58" s="53">
        <v>8277.66</v>
      </c>
      <c r="H58" s="54">
        <f t="shared" si="11"/>
        <v>0</v>
      </c>
      <c r="I58" s="54">
        <f t="shared" si="11"/>
        <v>0</v>
      </c>
      <c r="J58" s="54">
        <f t="shared" si="3"/>
        <v>0</v>
      </c>
      <c r="K58" s="55">
        <v>1108.5468999999955</v>
      </c>
      <c r="L58" s="53">
        <v>0</v>
      </c>
      <c r="M58" s="54">
        <f t="shared" si="9"/>
        <v>0</v>
      </c>
      <c r="N58" s="55">
        <f t="shared" si="9"/>
        <v>0</v>
      </c>
      <c r="O58" s="53">
        <f t="shared" si="6"/>
        <v>0</v>
      </c>
      <c r="P58" s="53"/>
      <c r="Q58" s="55">
        <f t="shared" si="8"/>
        <v>1108.5468999999955</v>
      </c>
      <c r="R58" s="55" t="str">
        <f t="shared" si="5"/>
        <v xml:space="preserve">№044 </v>
      </c>
    </row>
    <row r="59" spans="1:18">
      <c r="A59" s="14" t="s">
        <v>70</v>
      </c>
      <c r="B59" s="56"/>
      <c r="C59" s="4"/>
      <c r="D59" s="14"/>
      <c r="E59" s="56"/>
      <c r="F59" s="4"/>
      <c r="G59" s="14"/>
      <c r="H59" s="56"/>
      <c r="I59" s="56"/>
      <c r="J59" s="56">
        <f t="shared" si="3"/>
        <v>0</v>
      </c>
      <c r="K59" s="4">
        <v>0</v>
      </c>
      <c r="L59" s="14">
        <v>0</v>
      </c>
      <c r="M59" s="56"/>
      <c r="N59" s="4"/>
      <c r="O59" s="14"/>
      <c r="P59" s="14"/>
      <c r="Q59" s="4">
        <f t="shared" si="8"/>
        <v>0</v>
      </c>
      <c r="R59" s="4" t="str">
        <f t="shared" si="5"/>
        <v>№045 не установлен</v>
      </c>
    </row>
    <row r="60" spans="1:18">
      <c r="A60" s="53" t="s">
        <v>71</v>
      </c>
      <c r="B60" s="54">
        <v>7207.39</v>
      </c>
      <c r="C60" s="55">
        <v>4611.1900000000005</v>
      </c>
      <c r="D60" s="53">
        <v>11818.59</v>
      </c>
      <c r="E60" s="54">
        <v>7207.39</v>
      </c>
      <c r="F60" s="55">
        <v>4611.1900000000005</v>
      </c>
      <c r="G60" s="53">
        <v>11818.59</v>
      </c>
      <c r="H60" s="54">
        <f t="shared" ref="H60:I75" si="12">E60-B60</f>
        <v>0</v>
      </c>
      <c r="I60" s="54">
        <f t="shared" si="12"/>
        <v>0</v>
      </c>
      <c r="J60" s="54">
        <f t="shared" si="3"/>
        <v>0</v>
      </c>
      <c r="K60" s="55">
        <v>-8636.8584000000028</v>
      </c>
      <c r="L60" s="53">
        <v>0</v>
      </c>
      <c r="M60" s="54">
        <f t="shared" ref="M60:N91" si="13">H60*M$6</f>
        <v>0</v>
      </c>
      <c r="N60" s="55">
        <f t="shared" si="13"/>
        <v>0</v>
      </c>
      <c r="O60" s="53">
        <f t="shared" si="6"/>
        <v>0</v>
      </c>
      <c r="P60" s="53"/>
      <c r="Q60" s="55">
        <f t="shared" si="8"/>
        <v>-8636.8584000000028</v>
      </c>
      <c r="R60" s="55" t="str">
        <f t="shared" si="5"/>
        <v xml:space="preserve">№046 </v>
      </c>
    </row>
    <row r="61" spans="1:18">
      <c r="A61" s="14" t="s">
        <v>72</v>
      </c>
      <c r="B61" s="56">
        <v>7877.74</v>
      </c>
      <c r="C61" s="4">
        <v>3316.06</v>
      </c>
      <c r="D61" s="14">
        <v>11193.82</v>
      </c>
      <c r="E61" s="56">
        <v>7877.76</v>
      </c>
      <c r="F61" s="4">
        <v>3316.07</v>
      </c>
      <c r="G61" s="14">
        <v>11193.85</v>
      </c>
      <c r="H61" s="56">
        <f t="shared" si="12"/>
        <v>2.0000000000436557E-2</v>
      </c>
      <c r="I61" s="56">
        <f t="shared" si="12"/>
        <v>1.0000000000218279E-2</v>
      </c>
      <c r="J61" s="56">
        <f t="shared" si="3"/>
        <v>3.0000000000654836E-2</v>
      </c>
      <c r="K61" s="4">
        <v>-1513.5815999999977</v>
      </c>
      <c r="L61" s="14">
        <v>0</v>
      </c>
      <c r="M61" s="56">
        <f t="shared" si="13"/>
        <v>0.13180000000287692</v>
      </c>
      <c r="N61" s="4">
        <f t="shared" si="13"/>
        <v>2.5200000000550064E-2</v>
      </c>
      <c r="O61" s="14">
        <f t="shared" si="6"/>
        <v>0.15700000000342698</v>
      </c>
      <c r="P61" s="14"/>
      <c r="Q61" s="4">
        <f t="shared" si="8"/>
        <v>-1513.738600000001</v>
      </c>
      <c r="R61" s="4" t="str">
        <f t="shared" si="5"/>
        <v xml:space="preserve">№046а </v>
      </c>
    </row>
    <row r="62" spans="1:18">
      <c r="A62" s="53" t="s">
        <v>73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2"/>
        <v>0</v>
      </c>
      <c r="I62" s="54">
        <f t="shared" si="12"/>
        <v>0</v>
      </c>
      <c r="J62" s="54">
        <f t="shared" si="3"/>
        <v>0</v>
      </c>
      <c r="K62" s="55">
        <v>-2071.5971</v>
      </c>
      <c r="L62" s="53">
        <v>0</v>
      </c>
      <c r="M62" s="54">
        <f t="shared" si="13"/>
        <v>0</v>
      </c>
      <c r="N62" s="55">
        <f t="shared" si="13"/>
        <v>0</v>
      </c>
      <c r="O62" s="53">
        <f t="shared" si="6"/>
        <v>0</v>
      </c>
      <c r="P62" s="53"/>
      <c r="Q62" s="55">
        <f t="shared" si="8"/>
        <v>-2071.5971</v>
      </c>
      <c r="R62" s="55" t="str">
        <f t="shared" si="5"/>
        <v xml:space="preserve">№047 </v>
      </c>
    </row>
    <row r="63" spans="1:18">
      <c r="A63" s="14" t="s">
        <v>74</v>
      </c>
      <c r="B63" s="56">
        <v>13846.1</v>
      </c>
      <c r="C63" s="4">
        <v>3792.78</v>
      </c>
      <c r="D63" s="14">
        <v>17638.91</v>
      </c>
      <c r="E63" s="56">
        <v>13848.57</v>
      </c>
      <c r="F63" s="4">
        <v>3792.79</v>
      </c>
      <c r="G63" s="14">
        <v>17641.39</v>
      </c>
      <c r="H63" s="56">
        <f t="shared" si="12"/>
        <v>2.4699999999993452</v>
      </c>
      <c r="I63" s="56">
        <f t="shared" si="12"/>
        <v>9.9999999997635314E-3</v>
      </c>
      <c r="J63" s="56">
        <f t="shared" si="3"/>
        <v>2.4799999999991087</v>
      </c>
      <c r="K63" s="4">
        <v>5271.4536000000007</v>
      </c>
      <c r="L63" s="14">
        <v>0</v>
      </c>
      <c r="M63" s="56">
        <f t="shared" si="13"/>
        <v>16.277299999995684</v>
      </c>
      <c r="N63" s="4">
        <f t="shared" si="13"/>
        <v>2.5199999999404098E-2</v>
      </c>
      <c r="O63" s="14">
        <f>SUM(M63:N63)</f>
        <v>16.302499999995089</v>
      </c>
      <c r="P63" s="14"/>
      <c r="Q63" s="4">
        <f t="shared" si="8"/>
        <v>5255.1511000000055</v>
      </c>
      <c r="R63" s="4" t="str">
        <f t="shared" si="5"/>
        <v xml:space="preserve">№048 </v>
      </c>
    </row>
    <row r="64" spans="1:18">
      <c r="A64" s="53" t="s">
        <v>75</v>
      </c>
      <c r="B64" s="54">
        <v>11720.18</v>
      </c>
      <c r="C64" s="55">
        <v>4106.43</v>
      </c>
      <c r="D64" s="53">
        <v>15826.61</v>
      </c>
      <c r="E64" s="54">
        <v>11843.380000000001</v>
      </c>
      <c r="F64" s="55">
        <v>4151.3900000000003</v>
      </c>
      <c r="G64" s="53">
        <v>15994.77</v>
      </c>
      <c r="H64" s="54">
        <f t="shared" si="12"/>
        <v>123.20000000000073</v>
      </c>
      <c r="I64" s="54">
        <f t="shared" si="12"/>
        <v>44.960000000000036</v>
      </c>
      <c r="J64" s="54">
        <f t="shared" si="3"/>
        <v>168.16000000000076</v>
      </c>
      <c r="K64" s="55">
        <v>-3328.0555000000022</v>
      </c>
      <c r="L64" s="53">
        <v>0</v>
      </c>
      <c r="M64" s="54">
        <f t="shared" si="13"/>
        <v>811.88800000000481</v>
      </c>
      <c r="N64" s="55">
        <f t="shared" si="13"/>
        <v>113.2992000000001</v>
      </c>
      <c r="O64" s="53">
        <f t="shared" si="6"/>
        <v>925.18720000000485</v>
      </c>
      <c r="P64" s="53"/>
      <c r="Q64" s="55">
        <f t="shared" si="8"/>
        <v>-4253.2427000000071</v>
      </c>
      <c r="R64" s="55" t="str">
        <f t="shared" si="5"/>
        <v xml:space="preserve">№049 </v>
      </c>
    </row>
    <row r="65" spans="1:18">
      <c r="A65" s="14" t="s">
        <v>76</v>
      </c>
      <c r="B65" s="56">
        <v>11873.29</v>
      </c>
      <c r="C65" s="4">
        <v>4793.16</v>
      </c>
      <c r="D65" s="14">
        <v>16666.45</v>
      </c>
      <c r="E65" s="56">
        <v>11873.42</v>
      </c>
      <c r="F65" s="4">
        <v>4793.22</v>
      </c>
      <c r="G65" s="14">
        <v>16666.650000000001</v>
      </c>
      <c r="H65" s="56">
        <f t="shared" si="12"/>
        <v>0.12999999999919964</v>
      </c>
      <c r="I65" s="56">
        <f t="shared" si="12"/>
        <v>6.0000000000400178E-2</v>
      </c>
      <c r="J65" s="56">
        <f t="shared" si="3"/>
        <v>0.18999999999959982</v>
      </c>
      <c r="K65" s="4">
        <v>-1524.3516000000027</v>
      </c>
      <c r="L65" s="14">
        <v>0</v>
      </c>
      <c r="M65" s="58">
        <f t="shared" si="13"/>
        <v>0.85669999999472568</v>
      </c>
      <c r="N65" s="4">
        <f t="shared" si="13"/>
        <v>0.15120000000100844</v>
      </c>
      <c r="O65" s="14">
        <f t="shared" si="6"/>
        <v>1.0078999999957341</v>
      </c>
      <c r="P65" s="14"/>
      <c r="Q65" s="4">
        <f t="shared" si="8"/>
        <v>-1525.3594999999984</v>
      </c>
      <c r="R65" s="4" t="str">
        <f t="shared" si="5"/>
        <v xml:space="preserve">№050 </v>
      </c>
    </row>
    <row r="66" spans="1:18">
      <c r="A66" s="53" t="s">
        <v>77</v>
      </c>
      <c r="B66" s="54">
        <v>17470.63</v>
      </c>
      <c r="C66" s="55">
        <v>15982.630000000001</v>
      </c>
      <c r="D66" s="53">
        <v>33453.26</v>
      </c>
      <c r="E66" s="54">
        <v>17737.850000000002</v>
      </c>
      <c r="F66" s="55">
        <v>16118.43</v>
      </c>
      <c r="G66" s="53">
        <v>33856.300000000003</v>
      </c>
      <c r="H66" s="54">
        <f t="shared" si="12"/>
        <v>267.22000000000116</v>
      </c>
      <c r="I66" s="54">
        <f t="shared" si="12"/>
        <v>135.79999999999927</v>
      </c>
      <c r="J66" s="54">
        <f t="shared" si="3"/>
        <v>403.02000000000044</v>
      </c>
      <c r="K66" s="55">
        <v>-1470.387500000008</v>
      </c>
      <c r="L66" s="53">
        <v>0</v>
      </c>
      <c r="M66" s="54">
        <f t="shared" si="13"/>
        <v>1760.9798000000076</v>
      </c>
      <c r="N66" s="55">
        <f t="shared" si="13"/>
        <v>342.21599999999819</v>
      </c>
      <c r="O66" s="53">
        <f t="shared" si="6"/>
        <v>2103.1958000000059</v>
      </c>
      <c r="P66" s="53"/>
      <c r="Q66" s="55">
        <f t="shared" si="8"/>
        <v>-3573.5833000000139</v>
      </c>
      <c r="R66" s="55" t="str">
        <f t="shared" si="5"/>
        <v xml:space="preserve">№051 </v>
      </c>
    </row>
    <row r="67" spans="1:18">
      <c r="A67" s="14" t="s">
        <v>78</v>
      </c>
      <c r="B67" s="56">
        <v>6265.6900000000005</v>
      </c>
      <c r="C67" s="4">
        <v>2449.7600000000002</v>
      </c>
      <c r="D67" s="14">
        <v>8715.4600000000009</v>
      </c>
      <c r="E67" s="56">
        <v>6265.72</v>
      </c>
      <c r="F67" s="4">
        <v>2449.7600000000002</v>
      </c>
      <c r="G67" s="14">
        <v>8715.48</v>
      </c>
      <c r="H67" s="56">
        <f t="shared" si="12"/>
        <v>2.9999999999745341E-2</v>
      </c>
      <c r="I67" s="56">
        <f t="shared" si="12"/>
        <v>0</v>
      </c>
      <c r="J67" s="56">
        <f t="shared" si="3"/>
        <v>2.9999999999745341E-2</v>
      </c>
      <c r="K67" s="4">
        <v>-736.87480000000392</v>
      </c>
      <c r="L67" s="14">
        <v>0</v>
      </c>
      <c r="M67" s="56">
        <f t="shared" si="13"/>
        <v>0.1976999999983218</v>
      </c>
      <c r="N67" s="4">
        <f t="shared" si="13"/>
        <v>0</v>
      </c>
      <c r="O67" s="14">
        <f t="shared" si="6"/>
        <v>0.1976999999983218</v>
      </c>
      <c r="P67" s="14"/>
      <c r="Q67" s="4">
        <f t="shared" si="8"/>
        <v>-737.07250000000226</v>
      </c>
      <c r="R67" s="4" t="str">
        <f t="shared" si="5"/>
        <v xml:space="preserve">№052 </v>
      </c>
    </row>
    <row r="68" spans="1:18">
      <c r="A68" s="53" t="s">
        <v>79</v>
      </c>
      <c r="B68" s="54">
        <v>6356.6</v>
      </c>
      <c r="C68" s="55">
        <v>1930.8600000000001</v>
      </c>
      <c r="D68" s="53">
        <v>8287.5</v>
      </c>
      <c r="E68" s="54">
        <v>6509.3</v>
      </c>
      <c r="F68" s="55">
        <v>1965.56</v>
      </c>
      <c r="G68" s="53">
        <v>8474.9</v>
      </c>
      <c r="H68" s="54">
        <f t="shared" si="12"/>
        <v>152.69999999999982</v>
      </c>
      <c r="I68" s="54">
        <f t="shared" si="12"/>
        <v>34.699999999999818</v>
      </c>
      <c r="J68" s="54">
        <f t="shared" si="3"/>
        <v>187.39999999999964</v>
      </c>
      <c r="K68" s="55">
        <v>556.09979999999632</v>
      </c>
      <c r="L68" s="53">
        <v>0</v>
      </c>
      <c r="M68" s="54">
        <f t="shared" si="13"/>
        <v>1006.2929999999988</v>
      </c>
      <c r="N68" s="55">
        <f t="shared" si="13"/>
        <v>87.443999999999548</v>
      </c>
      <c r="O68" s="53">
        <f t="shared" si="6"/>
        <v>1093.7369999999983</v>
      </c>
      <c r="P68" s="53"/>
      <c r="Q68" s="55">
        <f t="shared" si="8"/>
        <v>-537.63720000000194</v>
      </c>
      <c r="R68" s="55" t="str">
        <f t="shared" si="5"/>
        <v xml:space="preserve">№052а </v>
      </c>
    </row>
    <row r="69" spans="1:18">
      <c r="A69" s="14" t="s">
        <v>80</v>
      </c>
      <c r="B69" s="56">
        <v>634.59</v>
      </c>
      <c r="C69" s="4">
        <v>340.32</v>
      </c>
      <c r="D69" s="14">
        <v>974.92000000000007</v>
      </c>
      <c r="E69" s="56">
        <v>637.18000000000006</v>
      </c>
      <c r="F69" s="4">
        <v>340.68</v>
      </c>
      <c r="G69" s="14">
        <v>977.87</v>
      </c>
      <c r="H69" s="56">
        <f t="shared" si="12"/>
        <v>2.5900000000000318</v>
      </c>
      <c r="I69" s="56">
        <f t="shared" si="12"/>
        <v>0.36000000000001364</v>
      </c>
      <c r="J69" s="56">
        <f t="shared" si="3"/>
        <v>2.9500000000000455</v>
      </c>
      <c r="K69" s="4">
        <v>-3863.4984999999997</v>
      </c>
      <c r="L69" s="14">
        <v>0</v>
      </c>
      <c r="M69" s="56">
        <f t="shared" si="13"/>
        <v>17.068100000000211</v>
      </c>
      <c r="N69" s="4">
        <f t="shared" si="13"/>
        <v>0.90720000000003442</v>
      </c>
      <c r="O69" s="14">
        <f t="shared" si="6"/>
        <v>17.975300000000246</v>
      </c>
      <c r="P69" s="14"/>
      <c r="Q69" s="4">
        <f t="shared" si="8"/>
        <v>-3881.4737999999998</v>
      </c>
      <c r="R69" s="4" t="str">
        <f t="shared" si="5"/>
        <v xml:space="preserve">№053 </v>
      </c>
    </row>
    <row r="70" spans="1:18">
      <c r="A70" s="53" t="s">
        <v>81</v>
      </c>
      <c r="B70" s="54">
        <v>1644.48</v>
      </c>
      <c r="C70" s="55">
        <v>796.94</v>
      </c>
      <c r="D70" s="53">
        <v>2441.42</v>
      </c>
      <c r="E70" s="54">
        <v>1644.48</v>
      </c>
      <c r="F70" s="55">
        <v>796.94</v>
      </c>
      <c r="G70" s="53">
        <v>2441.42</v>
      </c>
      <c r="H70" s="54">
        <f t="shared" si="12"/>
        <v>0</v>
      </c>
      <c r="I70" s="54">
        <f t="shared" si="12"/>
        <v>0</v>
      </c>
      <c r="J70" s="54">
        <f t="shared" si="3"/>
        <v>0</v>
      </c>
      <c r="K70" s="55">
        <v>-357.45859999999971</v>
      </c>
      <c r="L70" s="53">
        <v>0</v>
      </c>
      <c r="M70" s="54">
        <f t="shared" si="13"/>
        <v>0</v>
      </c>
      <c r="N70" s="55">
        <f t="shared" si="13"/>
        <v>0</v>
      </c>
      <c r="O70" s="53">
        <f t="shared" si="6"/>
        <v>0</v>
      </c>
      <c r="P70" s="53"/>
      <c r="Q70" s="55">
        <f t="shared" si="8"/>
        <v>-357.45859999999971</v>
      </c>
      <c r="R70" s="55" t="str">
        <f t="shared" si="5"/>
        <v xml:space="preserve">№054 </v>
      </c>
    </row>
    <row r="71" spans="1:18">
      <c r="A71" s="14" t="s">
        <v>82</v>
      </c>
      <c r="B71" s="56">
        <v>12817.53</v>
      </c>
      <c r="C71" s="4">
        <v>5367.99</v>
      </c>
      <c r="D71" s="14">
        <v>18185.54</v>
      </c>
      <c r="E71" s="56">
        <v>12826.54</v>
      </c>
      <c r="F71" s="4">
        <v>5372.4800000000005</v>
      </c>
      <c r="G71" s="14">
        <v>18199.04</v>
      </c>
      <c r="H71" s="56">
        <f t="shared" si="12"/>
        <v>9.0100000000002183</v>
      </c>
      <c r="I71" s="56">
        <f t="shared" si="12"/>
        <v>4.4900000000006912</v>
      </c>
      <c r="J71" s="56">
        <f t="shared" si="3"/>
        <v>13.500000000000909</v>
      </c>
      <c r="K71" s="4">
        <v>384.99559999999792</v>
      </c>
      <c r="L71" s="14">
        <v>0</v>
      </c>
      <c r="M71" s="56">
        <f t="shared" si="13"/>
        <v>59.375900000001437</v>
      </c>
      <c r="N71" s="4">
        <f t="shared" si="13"/>
        <v>11.314800000001743</v>
      </c>
      <c r="O71" s="14">
        <f t="shared" si="6"/>
        <v>70.690700000003176</v>
      </c>
      <c r="P71" s="14"/>
      <c r="Q71" s="4">
        <f t="shared" si="8"/>
        <v>314.30489999999475</v>
      </c>
      <c r="R71" s="4" t="str">
        <f t="shared" si="5"/>
        <v xml:space="preserve">№055 </v>
      </c>
    </row>
    <row r="72" spans="1:18">
      <c r="A72" s="53" t="s">
        <v>83</v>
      </c>
      <c r="B72" s="54">
        <v>6731.1</v>
      </c>
      <c r="C72" s="55">
        <v>3055.13</v>
      </c>
      <c r="D72" s="53">
        <v>9786.23</v>
      </c>
      <c r="E72" s="54">
        <v>6731.1</v>
      </c>
      <c r="F72" s="55">
        <v>3055.13</v>
      </c>
      <c r="G72" s="53">
        <v>9786.23</v>
      </c>
      <c r="H72" s="54">
        <f t="shared" si="12"/>
        <v>0</v>
      </c>
      <c r="I72" s="54">
        <f t="shared" si="12"/>
        <v>0</v>
      </c>
      <c r="J72" s="54">
        <f t="shared" si="3"/>
        <v>0</v>
      </c>
      <c r="K72" s="55">
        <v>1633.9705999999987</v>
      </c>
      <c r="L72" s="53">
        <v>0</v>
      </c>
      <c r="M72" s="54">
        <f t="shared" si="13"/>
        <v>0</v>
      </c>
      <c r="N72" s="55">
        <f t="shared" si="13"/>
        <v>0</v>
      </c>
      <c r="O72" s="53">
        <f t="shared" si="6"/>
        <v>0</v>
      </c>
      <c r="P72" s="53"/>
      <c r="Q72" s="55">
        <f t="shared" si="8"/>
        <v>1633.9705999999987</v>
      </c>
      <c r="R72" s="55" t="str">
        <f t="shared" si="5"/>
        <v xml:space="preserve">№056 </v>
      </c>
    </row>
    <row r="73" spans="1:18">
      <c r="A73" s="14" t="s">
        <v>84</v>
      </c>
      <c r="B73" s="56">
        <v>3551.4900000000002</v>
      </c>
      <c r="C73" s="4">
        <v>3071.84</v>
      </c>
      <c r="D73" s="14">
        <v>6623.35</v>
      </c>
      <c r="E73" s="56">
        <v>3551.4900000000002</v>
      </c>
      <c r="F73" s="4">
        <v>3071.84</v>
      </c>
      <c r="G73" s="14">
        <v>6623.35</v>
      </c>
      <c r="H73" s="56">
        <f t="shared" si="12"/>
        <v>0</v>
      </c>
      <c r="I73" s="56">
        <f t="shared" si="12"/>
        <v>0</v>
      </c>
      <c r="J73" s="56">
        <f t="shared" si="3"/>
        <v>0</v>
      </c>
      <c r="K73" s="4">
        <v>-1197.830650000001</v>
      </c>
      <c r="L73" s="14">
        <v>0</v>
      </c>
      <c r="M73" s="58">
        <f t="shared" si="13"/>
        <v>0</v>
      </c>
      <c r="N73" s="4">
        <f t="shared" si="13"/>
        <v>0</v>
      </c>
      <c r="O73" s="14">
        <f t="shared" si="6"/>
        <v>0</v>
      </c>
      <c r="P73" s="14"/>
      <c r="Q73" s="4">
        <f t="shared" si="8"/>
        <v>-1197.830650000001</v>
      </c>
      <c r="R73" s="4" t="str">
        <f t="shared" si="5"/>
        <v xml:space="preserve">№057 </v>
      </c>
    </row>
    <row r="74" spans="1:18">
      <c r="A74" s="53" t="s">
        <v>85</v>
      </c>
      <c r="B74" s="54">
        <v>9511.23</v>
      </c>
      <c r="C74" s="55">
        <v>3291.05</v>
      </c>
      <c r="D74" s="53">
        <v>12802.29</v>
      </c>
      <c r="E74" s="54">
        <v>9511.4600000000009</v>
      </c>
      <c r="F74" s="55">
        <v>3291.05</v>
      </c>
      <c r="G74" s="53">
        <v>12802.51</v>
      </c>
      <c r="H74" s="54">
        <f t="shared" si="12"/>
        <v>0.23000000000138243</v>
      </c>
      <c r="I74" s="54">
        <f t="shared" si="12"/>
        <v>0</v>
      </c>
      <c r="J74" s="54">
        <f t="shared" si="3"/>
        <v>0.23000000000138243</v>
      </c>
      <c r="K74" s="55">
        <v>-554.87059999999542</v>
      </c>
      <c r="L74" s="53">
        <v>0</v>
      </c>
      <c r="M74" s="54">
        <f t="shared" si="13"/>
        <v>1.5157000000091101</v>
      </c>
      <c r="N74" s="55">
        <f t="shared" si="13"/>
        <v>0</v>
      </c>
      <c r="O74" s="53">
        <f t="shared" si="6"/>
        <v>1.5157000000091101</v>
      </c>
      <c r="P74" s="53"/>
      <c r="Q74" s="55">
        <f t="shared" si="8"/>
        <v>-556.38630000000455</v>
      </c>
      <c r="R74" s="55" t="str">
        <f t="shared" si="5"/>
        <v xml:space="preserve">№058 </v>
      </c>
    </row>
    <row r="75" spans="1:18">
      <c r="A75" s="14" t="s">
        <v>86</v>
      </c>
      <c r="B75" s="56">
        <v>25400.79</v>
      </c>
      <c r="C75" s="4">
        <v>11202.53</v>
      </c>
      <c r="D75" s="14">
        <v>36603.32</v>
      </c>
      <c r="E75" s="56">
        <v>26347.11</v>
      </c>
      <c r="F75" s="4">
        <v>11633.050000000001</v>
      </c>
      <c r="G75" s="14">
        <v>37980.17</v>
      </c>
      <c r="H75" s="56">
        <f t="shared" si="12"/>
        <v>946.31999999999971</v>
      </c>
      <c r="I75" s="56">
        <f t="shared" si="12"/>
        <v>430.52000000000044</v>
      </c>
      <c r="J75" s="56">
        <f t="shared" ref="J75:J138" si="14">SUM(H75:I75)</f>
        <v>1376.8400000000001</v>
      </c>
      <c r="K75" s="4">
        <v>11050.001399999994</v>
      </c>
      <c r="L75" s="14">
        <v>0</v>
      </c>
      <c r="M75" s="56">
        <f t="shared" si="13"/>
        <v>6236.2487999999976</v>
      </c>
      <c r="N75" s="4">
        <f t="shared" si="13"/>
        <v>1084.9104000000011</v>
      </c>
      <c r="O75" s="14">
        <f t="shared" si="6"/>
        <v>7321.1591999999982</v>
      </c>
      <c r="P75" s="14"/>
      <c r="Q75" s="4">
        <f>K75-O75+L75</f>
        <v>3728.8421999999955</v>
      </c>
      <c r="R75" s="4" t="str">
        <f t="shared" ref="R75:R138" si="15">A75</f>
        <v xml:space="preserve">№059 </v>
      </c>
    </row>
    <row r="76" spans="1:18">
      <c r="A76" s="53" t="s">
        <v>87</v>
      </c>
      <c r="B76" s="54">
        <v>3693.32</v>
      </c>
      <c r="C76" s="55">
        <v>1602.44</v>
      </c>
      <c r="D76" s="53">
        <v>5295.77</v>
      </c>
      <c r="E76" s="54">
        <v>3981.1800000000003</v>
      </c>
      <c r="F76" s="55">
        <v>1642.01</v>
      </c>
      <c r="G76" s="53">
        <v>5623.2</v>
      </c>
      <c r="H76" s="54">
        <f t="shared" ref="H76:I91" si="16">E76-B76</f>
        <v>287.86000000000013</v>
      </c>
      <c r="I76" s="54">
        <f t="shared" si="16"/>
        <v>39.569999999999936</v>
      </c>
      <c r="J76" s="54">
        <f t="shared" si="14"/>
        <v>327.43000000000006</v>
      </c>
      <c r="K76" s="55">
        <v>-3888.820400000001</v>
      </c>
      <c r="L76" s="53">
        <v>2000</v>
      </c>
      <c r="M76" s="54">
        <f t="shared" si="13"/>
        <v>1896.9974000000009</v>
      </c>
      <c r="N76" s="55">
        <f t="shared" si="13"/>
        <v>99.716399999999837</v>
      </c>
      <c r="O76" s="53">
        <f t="shared" ref="O76:O138" si="17">SUM(M76:N76)</f>
        <v>1996.7138000000007</v>
      </c>
      <c r="P76" s="53"/>
      <c r="Q76" s="55">
        <f>K76-O76+L76</f>
        <v>-3885.5342000000019</v>
      </c>
      <c r="R76" s="55" t="str">
        <f t="shared" si="15"/>
        <v xml:space="preserve">№060 </v>
      </c>
    </row>
    <row r="77" spans="1:18">
      <c r="A77" s="14" t="s">
        <v>88</v>
      </c>
      <c r="B77" s="56">
        <v>5769.87</v>
      </c>
      <c r="C77" s="4">
        <v>2241.7800000000002</v>
      </c>
      <c r="D77" s="14">
        <v>8011.6500000000005</v>
      </c>
      <c r="E77" s="56">
        <v>5787.86</v>
      </c>
      <c r="F77" s="4">
        <v>2251.0500000000002</v>
      </c>
      <c r="G77" s="14">
        <v>8038.91</v>
      </c>
      <c r="H77" s="56">
        <f t="shared" si="16"/>
        <v>17.989999999999782</v>
      </c>
      <c r="I77" s="56">
        <f t="shared" si="16"/>
        <v>9.2699999999999818</v>
      </c>
      <c r="J77" s="56">
        <f t="shared" si="14"/>
        <v>27.259999999999764</v>
      </c>
      <c r="K77" s="4">
        <v>-2920.8755999999998</v>
      </c>
      <c r="L77" s="14">
        <v>0</v>
      </c>
      <c r="M77" s="56">
        <f t="shared" si="13"/>
        <v>118.55409999999856</v>
      </c>
      <c r="N77" s="4">
        <f t="shared" si="13"/>
        <v>23.360399999999956</v>
      </c>
      <c r="O77" s="14">
        <f t="shared" si="17"/>
        <v>141.9144999999985</v>
      </c>
      <c r="P77" s="14"/>
      <c r="Q77" s="4">
        <f t="shared" ref="Q77:Q140" si="18">K77-O77+L77+P77</f>
        <v>-3062.7900999999983</v>
      </c>
      <c r="R77" s="4" t="str">
        <f t="shared" si="15"/>
        <v xml:space="preserve">№061 </v>
      </c>
    </row>
    <row r="78" spans="1:18">
      <c r="A78" s="53" t="s">
        <v>89</v>
      </c>
      <c r="B78" s="54">
        <v>18028.22</v>
      </c>
      <c r="C78" s="55">
        <v>10702.08</v>
      </c>
      <c r="D78" s="53">
        <v>28730.850000000002</v>
      </c>
      <c r="E78" s="54">
        <v>18028.22</v>
      </c>
      <c r="F78" s="55">
        <v>10702.08</v>
      </c>
      <c r="G78" s="53">
        <v>28730.850000000002</v>
      </c>
      <c r="H78" s="54">
        <f t="shared" si="16"/>
        <v>0</v>
      </c>
      <c r="I78" s="54">
        <f t="shared" si="16"/>
        <v>0</v>
      </c>
      <c r="J78" s="54">
        <f t="shared" si="14"/>
        <v>0</v>
      </c>
      <c r="K78" s="55">
        <v>-0.17830000000776636</v>
      </c>
      <c r="L78" s="53">
        <v>0</v>
      </c>
      <c r="M78" s="54">
        <f t="shared" si="13"/>
        <v>0</v>
      </c>
      <c r="N78" s="55">
        <f t="shared" si="13"/>
        <v>0</v>
      </c>
      <c r="O78" s="53">
        <f t="shared" si="17"/>
        <v>0</v>
      </c>
      <c r="P78" s="53"/>
      <c r="Q78" s="55">
        <f t="shared" si="18"/>
        <v>-0.17830000000776636</v>
      </c>
      <c r="R78" s="55" t="str">
        <f t="shared" si="15"/>
        <v xml:space="preserve">№062 </v>
      </c>
    </row>
    <row r="79" spans="1:18">
      <c r="A79" s="14" t="s">
        <v>90</v>
      </c>
      <c r="B79" s="56">
        <v>7362.43</v>
      </c>
      <c r="C79" s="4">
        <v>2222.41</v>
      </c>
      <c r="D79" s="14">
        <v>9584.86</v>
      </c>
      <c r="E79" s="56">
        <v>7362.43</v>
      </c>
      <c r="F79" s="4">
        <v>2222.41</v>
      </c>
      <c r="G79" s="14">
        <v>9584.86</v>
      </c>
      <c r="H79" s="56">
        <f t="shared" si="16"/>
        <v>0</v>
      </c>
      <c r="I79" s="56">
        <f t="shared" si="16"/>
        <v>0</v>
      </c>
      <c r="J79" s="56">
        <f t="shared" si="14"/>
        <v>0</v>
      </c>
      <c r="K79" s="4">
        <v>-0.12989999999808788</v>
      </c>
      <c r="L79" s="14">
        <v>0</v>
      </c>
      <c r="M79" s="56">
        <f t="shared" si="13"/>
        <v>0</v>
      </c>
      <c r="N79" s="4">
        <f t="shared" si="13"/>
        <v>0</v>
      </c>
      <c r="O79" s="14">
        <f t="shared" si="17"/>
        <v>0</v>
      </c>
      <c r="P79" s="14"/>
      <c r="Q79" s="4">
        <f t="shared" si="18"/>
        <v>-0.12989999999808788</v>
      </c>
      <c r="R79" s="4" t="str">
        <f t="shared" si="15"/>
        <v xml:space="preserve">№062а </v>
      </c>
    </row>
    <row r="80" spans="1:18">
      <c r="A80" s="53" t="s">
        <v>91</v>
      </c>
      <c r="B80" s="54">
        <v>1306.68</v>
      </c>
      <c r="C80" s="55">
        <v>767.49</v>
      </c>
      <c r="D80" s="53">
        <v>2074.1799999999998</v>
      </c>
      <c r="E80" s="54">
        <v>1306.94</v>
      </c>
      <c r="F80" s="55">
        <v>767.7</v>
      </c>
      <c r="G80" s="53">
        <v>2074.65</v>
      </c>
      <c r="H80" s="54">
        <f t="shared" si="16"/>
        <v>0.25999999999999091</v>
      </c>
      <c r="I80" s="54">
        <f t="shared" si="16"/>
        <v>0.21000000000003638</v>
      </c>
      <c r="J80" s="54">
        <f t="shared" si="14"/>
        <v>0.47000000000002728</v>
      </c>
      <c r="K80" s="55">
        <v>-4612.5108</v>
      </c>
      <c r="L80" s="53">
        <v>0</v>
      </c>
      <c r="M80" s="54">
        <f t="shared" si="13"/>
        <v>1.7133999999999401</v>
      </c>
      <c r="N80" s="55">
        <f t="shared" si="13"/>
        <v>0.52920000000009171</v>
      </c>
      <c r="O80" s="53">
        <f t="shared" si="17"/>
        <v>2.2426000000000319</v>
      </c>
      <c r="P80" s="53"/>
      <c r="Q80" s="55">
        <f t="shared" si="18"/>
        <v>-4614.7533999999996</v>
      </c>
      <c r="R80" s="55" t="str">
        <f t="shared" si="15"/>
        <v xml:space="preserve">№063 </v>
      </c>
    </row>
    <row r="81" spans="1:18">
      <c r="A81" s="14" t="s">
        <v>92</v>
      </c>
      <c r="B81" s="56">
        <v>73.460000000000008</v>
      </c>
      <c r="C81" s="4">
        <v>18.420000000000002</v>
      </c>
      <c r="D81" s="14">
        <v>91.89</v>
      </c>
      <c r="E81" s="56">
        <v>73.460000000000008</v>
      </c>
      <c r="F81" s="4">
        <v>18.420000000000002</v>
      </c>
      <c r="G81" s="14">
        <v>91.89</v>
      </c>
      <c r="H81" s="56">
        <f t="shared" si="16"/>
        <v>0</v>
      </c>
      <c r="I81" s="56">
        <f t="shared" si="16"/>
        <v>0</v>
      </c>
      <c r="J81" s="56">
        <f t="shared" si="14"/>
        <v>0</v>
      </c>
      <c r="K81" s="4">
        <v>38467.140199999994</v>
      </c>
      <c r="L81" s="14">
        <v>0</v>
      </c>
      <c r="M81" s="58">
        <f t="shared" si="13"/>
        <v>0</v>
      </c>
      <c r="N81" s="4">
        <f t="shared" si="13"/>
        <v>0</v>
      </c>
      <c r="O81" s="14">
        <f t="shared" si="17"/>
        <v>0</v>
      </c>
      <c r="P81" s="14"/>
      <c r="Q81" s="4">
        <f t="shared" si="18"/>
        <v>38467.140199999994</v>
      </c>
      <c r="R81" s="4" t="str">
        <f t="shared" si="15"/>
        <v xml:space="preserve">№064\1 </v>
      </c>
    </row>
    <row r="82" spans="1:18">
      <c r="A82" s="53" t="s">
        <v>93</v>
      </c>
      <c r="B82" s="54">
        <v>7384.16</v>
      </c>
      <c r="C82" s="55">
        <v>2608.1</v>
      </c>
      <c r="D82" s="53">
        <v>9992.27</v>
      </c>
      <c r="E82" s="54">
        <v>7384.25</v>
      </c>
      <c r="F82" s="55">
        <v>2608.14</v>
      </c>
      <c r="G82" s="53">
        <v>9992.39</v>
      </c>
      <c r="H82" s="54">
        <f t="shared" si="16"/>
        <v>9.0000000000145519E-2</v>
      </c>
      <c r="I82" s="54">
        <f t="shared" si="16"/>
        <v>3.999999999996362E-2</v>
      </c>
      <c r="J82" s="54">
        <f t="shared" si="14"/>
        <v>0.13000000000010914</v>
      </c>
      <c r="K82" s="55">
        <v>-38319.825600000004</v>
      </c>
      <c r="L82" s="53">
        <v>0</v>
      </c>
      <c r="M82" s="54">
        <f t="shared" si="13"/>
        <v>0.59310000000095897</v>
      </c>
      <c r="N82" s="55">
        <f t="shared" si="13"/>
        <v>0.10079999999990832</v>
      </c>
      <c r="O82" s="53">
        <f t="shared" si="17"/>
        <v>0.69390000000086727</v>
      </c>
      <c r="P82" s="53"/>
      <c r="Q82" s="55">
        <f t="shared" si="18"/>
        <v>-38320.519500000002</v>
      </c>
      <c r="R82" s="55" t="str">
        <f t="shared" si="15"/>
        <v xml:space="preserve">№064\2 </v>
      </c>
    </row>
    <row r="83" spans="1:18">
      <c r="A83" s="14" t="s">
        <v>94</v>
      </c>
      <c r="B83" s="56">
        <v>34308.090000000004</v>
      </c>
      <c r="C83" s="4">
        <v>12640.78</v>
      </c>
      <c r="D83" s="14">
        <v>46948.88</v>
      </c>
      <c r="E83" s="56">
        <v>34884.29</v>
      </c>
      <c r="F83" s="4">
        <v>12830.67</v>
      </c>
      <c r="G83" s="14">
        <v>47714.96</v>
      </c>
      <c r="H83" s="56">
        <f t="shared" si="16"/>
        <v>576.19999999999709</v>
      </c>
      <c r="I83" s="56">
        <f t="shared" si="16"/>
        <v>189.88999999999942</v>
      </c>
      <c r="J83" s="56">
        <f t="shared" si="14"/>
        <v>766.08999999999651</v>
      </c>
      <c r="K83" s="4">
        <v>-3209.4840000000077</v>
      </c>
      <c r="L83" s="14">
        <v>3500</v>
      </c>
      <c r="M83" s="58">
        <f t="shared" si="13"/>
        <v>3797.1579999999808</v>
      </c>
      <c r="N83" s="4">
        <f t="shared" si="13"/>
        <v>478.52279999999854</v>
      </c>
      <c r="O83" s="14">
        <f t="shared" si="17"/>
        <v>4275.6807999999792</v>
      </c>
      <c r="P83" s="14"/>
      <c r="Q83" s="4">
        <f t="shared" si="18"/>
        <v>-3985.1647999999868</v>
      </c>
      <c r="R83" s="4" t="str">
        <f t="shared" si="15"/>
        <v xml:space="preserve">№065 </v>
      </c>
    </row>
    <row r="84" spans="1:18">
      <c r="A84" s="53" t="s">
        <v>95</v>
      </c>
      <c r="B84" s="54">
        <v>13038.050000000001</v>
      </c>
      <c r="C84" s="55">
        <v>5976.4800000000005</v>
      </c>
      <c r="D84" s="53">
        <v>19014.54</v>
      </c>
      <c r="E84" s="54">
        <v>13605.52</v>
      </c>
      <c r="F84" s="55">
        <v>6257.29</v>
      </c>
      <c r="G84" s="53">
        <v>19862.810000000001</v>
      </c>
      <c r="H84" s="54">
        <f t="shared" si="16"/>
        <v>567.46999999999935</v>
      </c>
      <c r="I84" s="54">
        <f t="shared" si="16"/>
        <v>280.80999999999949</v>
      </c>
      <c r="J84" s="54">
        <f t="shared" si="14"/>
        <v>848.27999999999884</v>
      </c>
      <c r="K84" s="55">
        <v>-1.5000000075815478E-3</v>
      </c>
      <c r="L84" s="53">
        <v>0</v>
      </c>
      <c r="M84" s="54">
        <f t="shared" si="13"/>
        <v>3739.6272999999956</v>
      </c>
      <c r="N84" s="55">
        <f t="shared" si="13"/>
        <v>707.64119999999878</v>
      </c>
      <c r="O84" s="53">
        <f t="shared" si="17"/>
        <v>4447.2684999999947</v>
      </c>
      <c r="P84" s="53"/>
      <c r="Q84" s="55">
        <f t="shared" si="18"/>
        <v>-4447.2700000000023</v>
      </c>
      <c r="R84" s="55" t="str">
        <f t="shared" si="15"/>
        <v xml:space="preserve">№066 </v>
      </c>
    </row>
    <row r="85" spans="1:18">
      <c r="A85" s="14" t="s">
        <v>96</v>
      </c>
      <c r="B85" s="56">
        <v>4722.38</v>
      </c>
      <c r="C85" s="4">
        <v>2314.69</v>
      </c>
      <c r="D85" s="14">
        <v>7037.08</v>
      </c>
      <c r="E85" s="56">
        <v>4722.38</v>
      </c>
      <c r="F85" s="4">
        <v>2314.69</v>
      </c>
      <c r="G85" s="14">
        <v>7037.08</v>
      </c>
      <c r="H85" s="56">
        <f t="shared" si="16"/>
        <v>0</v>
      </c>
      <c r="I85" s="56">
        <f t="shared" si="16"/>
        <v>0</v>
      </c>
      <c r="J85" s="56">
        <f t="shared" si="14"/>
        <v>0</v>
      </c>
      <c r="K85" s="4">
        <v>1222.4395000000004</v>
      </c>
      <c r="L85" s="14">
        <v>0</v>
      </c>
      <c r="M85" s="56">
        <f t="shared" si="13"/>
        <v>0</v>
      </c>
      <c r="N85" s="4">
        <f t="shared" si="13"/>
        <v>0</v>
      </c>
      <c r="O85" s="14">
        <f>SUM(M85:N85)</f>
        <v>0</v>
      </c>
      <c r="P85" s="14"/>
      <c r="Q85" s="4">
        <f t="shared" si="18"/>
        <v>1222.4395000000004</v>
      </c>
      <c r="R85" s="4" t="str">
        <f t="shared" si="15"/>
        <v>№067</v>
      </c>
    </row>
    <row r="86" spans="1:18">
      <c r="A86" s="53" t="s">
        <v>97</v>
      </c>
      <c r="B86" s="54">
        <v>7122.76</v>
      </c>
      <c r="C86" s="55">
        <v>5297.37</v>
      </c>
      <c r="D86" s="53">
        <v>12420.15</v>
      </c>
      <c r="E86" s="54">
        <v>7122.76</v>
      </c>
      <c r="F86" s="55">
        <v>5297.37</v>
      </c>
      <c r="G86" s="53">
        <v>12420.15</v>
      </c>
      <c r="H86" s="54">
        <f t="shared" si="16"/>
        <v>0</v>
      </c>
      <c r="I86" s="54">
        <f t="shared" si="16"/>
        <v>0</v>
      </c>
      <c r="J86" s="54">
        <f t="shared" si="14"/>
        <v>0</v>
      </c>
      <c r="K86" s="55">
        <v>6321.7467999999981</v>
      </c>
      <c r="L86" s="53">
        <v>0</v>
      </c>
      <c r="M86" s="54">
        <f t="shared" si="13"/>
        <v>0</v>
      </c>
      <c r="N86" s="55">
        <f t="shared" si="13"/>
        <v>0</v>
      </c>
      <c r="O86" s="53">
        <f t="shared" si="17"/>
        <v>0</v>
      </c>
      <c r="P86" s="53"/>
      <c r="Q86" s="55">
        <f t="shared" si="18"/>
        <v>6321.7467999999981</v>
      </c>
      <c r="R86" s="55" t="str">
        <f t="shared" si="15"/>
        <v xml:space="preserve">№068 </v>
      </c>
    </row>
    <row r="87" spans="1:18">
      <c r="A87" s="14" t="s">
        <v>98</v>
      </c>
      <c r="B87" s="56"/>
      <c r="C87" s="4"/>
      <c r="D87" s="14">
        <v>2519.92</v>
      </c>
      <c r="E87" s="56"/>
      <c r="F87" s="4"/>
      <c r="G87" s="14">
        <v>2519.92</v>
      </c>
      <c r="H87" s="56">
        <f t="shared" si="16"/>
        <v>0</v>
      </c>
      <c r="I87" s="56">
        <f t="shared" si="16"/>
        <v>0</v>
      </c>
      <c r="J87" s="56">
        <f t="shared" si="14"/>
        <v>0</v>
      </c>
      <c r="K87" s="4">
        <v>-131.17335899999989</v>
      </c>
      <c r="L87" s="14">
        <v>0</v>
      </c>
      <c r="M87" s="56">
        <f t="shared" si="13"/>
        <v>0</v>
      </c>
      <c r="N87" s="4">
        <f t="shared" si="13"/>
        <v>0</v>
      </c>
      <c r="O87" s="14">
        <f t="shared" si="17"/>
        <v>0</v>
      </c>
      <c r="P87" s="14"/>
      <c r="Q87" s="4">
        <f t="shared" si="18"/>
        <v>-131.17335899999989</v>
      </c>
      <c r="R87" s="4" t="str">
        <f t="shared" si="15"/>
        <v xml:space="preserve">№069 </v>
      </c>
    </row>
    <row r="88" spans="1:18">
      <c r="A88" s="53" t="s">
        <v>99</v>
      </c>
      <c r="B88" s="54">
        <v>5912.61</v>
      </c>
      <c r="C88" s="55">
        <v>3032.63</v>
      </c>
      <c r="D88" s="53">
        <v>8945.25</v>
      </c>
      <c r="E88" s="54">
        <v>5913.33</v>
      </c>
      <c r="F88" s="55">
        <v>3032.98</v>
      </c>
      <c r="G88" s="53">
        <v>8946.31</v>
      </c>
      <c r="H88" s="54">
        <f t="shared" si="16"/>
        <v>0.72000000000025466</v>
      </c>
      <c r="I88" s="54">
        <f t="shared" si="16"/>
        <v>0.34999999999990905</v>
      </c>
      <c r="J88" s="54">
        <f t="shared" si="14"/>
        <v>1.0700000000001637</v>
      </c>
      <c r="K88" s="55">
        <v>1498.0308000000023</v>
      </c>
      <c r="L88" s="53">
        <v>0</v>
      </c>
      <c r="M88" s="54">
        <f t="shared" si="13"/>
        <v>4.7448000000016783</v>
      </c>
      <c r="N88" s="55">
        <f t="shared" si="13"/>
        <v>0.88199999999977086</v>
      </c>
      <c r="O88" s="53">
        <f t="shared" si="17"/>
        <v>5.6268000000014489</v>
      </c>
      <c r="P88" s="53"/>
      <c r="Q88" s="55">
        <f t="shared" si="18"/>
        <v>1492.4040000000009</v>
      </c>
      <c r="R88" s="55" t="str">
        <f t="shared" si="15"/>
        <v xml:space="preserve">№070 </v>
      </c>
    </row>
    <row r="89" spans="1:18">
      <c r="A89" s="14" t="s">
        <v>100</v>
      </c>
      <c r="B89" s="56">
        <v>1522.88</v>
      </c>
      <c r="C89" s="4">
        <v>733.36</v>
      </c>
      <c r="D89" s="14">
        <v>2256.2600000000002</v>
      </c>
      <c r="E89" s="56">
        <v>1522.88</v>
      </c>
      <c r="F89" s="4">
        <v>733.36</v>
      </c>
      <c r="G89" s="14">
        <v>2256.2600000000002</v>
      </c>
      <c r="H89" s="56">
        <f t="shared" si="16"/>
        <v>0</v>
      </c>
      <c r="I89" s="56">
        <f t="shared" si="16"/>
        <v>0</v>
      </c>
      <c r="J89" s="56">
        <f t="shared" si="14"/>
        <v>0</v>
      </c>
      <c r="K89" s="4">
        <v>-1780.575700000001</v>
      </c>
      <c r="L89" s="14">
        <v>0</v>
      </c>
      <c r="M89" s="56">
        <f t="shared" si="13"/>
        <v>0</v>
      </c>
      <c r="N89" s="4">
        <f t="shared" si="13"/>
        <v>0</v>
      </c>
      <c r="O89" s="14">
        <f t="shared" si="17"/>
        <v>0</v>
      </c>
      <c r="P89" s="14"/>
      <c r="Q89" s="4">
        <f t="shared" si="18"/>
        <v>-1780.575700000001</v>
      </c>
      <c r="R89" s="4" t="str">
        <f t="shared" si="15"/>
        <v xml:space="preserve">№071 </v>
      </c>
    </row>
    <row r="90" spans="1:18">
      <c r="A90" s="53" t="s">
        <v>101</v>
      </c>
      <c r="B90" s="54">
        <v>4208.75</v>
      </c>
      <c r="C90" s="55">
        <v>3902.78</v>
      </c>
      <c r="D90" s="53">
        <v>8111.56</v>
      </c>
      <c r="E90" s="54">
        <v>4208.75</v>
      </c>
      <c r="F90" s="55">
        <v>3902.78</v>
      </c>
      <c r="G90" s="53">
        <v>8111.56</v>
      </c>
      <c r="H90" s="54">
        <f t="shared" si="16"/>
        <v>0</v>
      </c>
      <c r="I90" s="54">
        <f t="shared" si="16"/>
        <v>0</v>
      </c>
      <c r="J90" s="54">
        <f t="shared" si="14"/>
        <v>0</v>
      </c>
      <c r="K90" s="55">
        <v>-1453.1797000000015</v>
      </c>
      <c r="L90" s="53">
        <v>0</v>
      </c>
      <c r="M90" s="54">
        <f t="shared" si="13"/>
        <v>0</v>
      </c>
      <c r="N90" s="55">
        <f t="shared" si="13"/>
        <v>0</v>
      </c>
      <c r="O90" s="53">
        <f t="shared" si="17"/>
        <v>0</v>
      </c>
      <c r="P90" s="53"/>
      <c r="Q90" s="55">
        <f t="shared" si="18"/>
        <v>-1453.1797000000015</v>
      </c>
      <c r="R90" s="55" t="str">
        <f t="shared" si="15"/>
        <v xml:space="preserve">№072 </v>
      </c>
    </row>
    <row r="91" spans="1:18">
      <c r="A91" s="14" t="s">
        <v>102</v>
      </c>
      <c r="B91" s="56">
        <v>4926.09</v>
      </c>
      <c r="C91" s="4">
        <v>1684.49</v>
      </c>
      <c r="D91" s="14">
        <v>6610.59</v>
      </c>
      <c r="E91" s="56">
        <v>4926.09</v>
      </c>
      <c r="F91" s="4">
        <v>1684.49</v>
      </c>
      <c r="G91" s="14">
        <v>6610.59</v>
      </c>
      <c r="H91" s="56">
        <f t="shared" si="16"/>
        <v>0</v>
      </c>
      <c r="I91" s="56">
        <f t="shared" si="16"/>
        <v>0</v>
      </c>
      <c r="J91" s="56">
        <f t="shared" si="14"/>
        <v>0</v>
      </c>
      <c r="K91" s="4">
        <v>7884.5403999999999</v>
      </c>
      <c r="L91" s="14">
        <v>0</v>
      </c>
      <c r="M91" s="58">
        <f t="shared" si="13"/>
        <v>0</v>
      </c>
      <c r="N91" s="4">
        <f t="shared" si="13"/>
        <v>0</v>
      </c>
      <c r="O91" s="14">
        <f t="shared" si="17"/>
        <v>0</v>
      </c>
      <c r="P91" s="14"/>
      <c r="Q91" s="4">
        <f t="shared" si="18"/>
        <v>7884.5403999999999</v>
      </c>
      <c r="R91" s="4" t="str">
        <f t="shared" si="15"/>
        <v xml:space="preserve">№073 </v>
      </c>
    </row>
    <row r="92" spans="1:18">
      <c r="A92" s="53" t="s">
        <v>103</v>
      </c>
      <c r="B92" s="54">
        <v>32677.65</v>
      </c>
      <c r="C92" s="55">
        <v>14820.19</v>
      </c>
      <c r="D92" s="53">
        <v>47497.97</v>
      </c>
      <c r="E92" s="54">
        <v>34170.07</v>
      </c>
      <c r="F92" s="55">
        <v>15511.300000000001</v>
      </c>
      <c r="G92" s="53">
        <v>49681.5</v>
      </c>
      <c r="H92" s="54">
        <f t="shared" ref="H92:I108" si="19">E92-B92</f>
        <v>1492.4199999999983</v>
      </c>
      <c r="I92" s="54">
        <f t="shared" si="19"/>
        <v>691.11000000000058</v>
      </c>
      <c r="J92" s="54">
        <f t="shared" si="14"/>
        <v>2183.5299999999988</v>
      </c>
      <c r="K92" s="55">
        <v>-15849.742500000002</v>
      </c>
      <c r="L92" s="53">
        <v>8842.6</v>
      </c>
      <c r="M92" s="54">
        <f t="shared" ref="M92:N123" si="20">H92*M$6</f>
        <v>9835.0477999999875</v>
      </c>
      <c r="N92" s="55">
        <f t="shared" si="20"/>
        <v>1741.5972000000015</v>
      </c>
      <c r="O92" s="53">
        <f t="shared" si="17"/>
        <v>11576.64499999999</v>
      </c>
      <c r="P92" s="53"/>
      <c r="Q92" s="55">
        <f t="shared" si="18"/>
        <v>-18583.787499999991</v>
      </c>
      <c r="R92" s="55" t="str">
        <f t="shared" si="15"/>
        <v xml:space="preserve">№074 </v>
      </c>
    </row>
    <row r="93" spans="1:18">
      <c r="A93" s="14" t="s">
        <v>104</v>
      </c>
      <c r="B93" s="56">
        <v>1258.6600000000001</v>
      </c>
      <c r="C93" s="4">
        <v>499.7</v>
      </c>
      <c r="D93" s="14">
        <v>1758.38</v>
      </c>
      <c r="E93" s="56">
        <v>1258.6600000000001</v>
      </c>
      <c r="F93" s="4">
        <v>499.7</v>
      </c>
      <c r="G93" s="14">
        <v>1758.38</v>
      </c>
      <c r="H93" s="56">
        <f t="shared" si="19"/>
        <v>0</v>
      </c>
      <c r="I93" s="56">
        <f t="shared" si="19"/>
        <v>0</v>
      </c>
      <c r="J93" s="56">
        <f t="shared" si="14"/>
        <v>0</v>
      </c>
      <c r="K93" s="4">
        <v>-1372.9323000000004</v>
      </c>
      <c r="L93" s="14">
        <v>0</v>
      </c>
      <c r="M93" s="56">
        <f t="shared" si="20"/>
        <v>0</v>
      </c>
      <c r="N93" s="4">
        <f t="shared" si="20"/>
        <v>0</v>
      </c>
      <c r="O93" s="14">
        <f t="shared" si="17"/>
        <v>0</v>
      </c>
      <c r="P93" s="14"/>
      <c r="Q93" s="4">
        <f t="shared" si="18"/>
        <v>-1372.9323000000004</v>
      </c>
      <c r="R93" s="4" t="str">
        <f t="shared" si="15"/>
        <v xml:space="preserve">№075 </v>
      </c>
    </row>
    <row r="94" spans="1:18">
      <c r="A94" s="53" t="s">
        <v>105</v>
      </c>
      <c r="B94" s="54">
        <v>36145.481</v>
      </c>
      <c r="C94" s="55">
        <v>28179.573</v>
      </c>
      <c r="D94" s="53">
        <v>64325.054000000004</v>
      </c>
      <c r="E94" s="54">
        <v>36898.281000000003</v>
      </c>
      <c r="F94" s="55">
        <v>29042.163</v>
      </c>
      <c r="G94" s="53">
        <v>65940.444000000003</v>
      </c>
      <c r="H94" s="54">
        <f t="shared" si="19"/>
        <v>752.80000000000291</v>
      </c>
      <c r="I94" s="54">
        <f t="shared" si="19"/>
        <v>862.59000000000015</v>
      </c>
      <c r="J94" s="54">
        <f t="shared" si="14"/>
        <v>1615.3900000000031</v>
      </c>
      <c r="K94" s="55">
        <v>-8035.5542299999925</v>
      </c>
      <c r="L94" s="53">
        <v>8100</v>
      </c>
      <c r="M94" s="54">
        <f t="shared" si="20"/>
        <v>4960.9520000000193</v>
      </c>
      <c r="N94" s="55">
        <f t="shared" si="20"/>
        <v>2173.7268000000004</v>
      </c>
      <c r="O94" s="53">
        <f t="shared" si="17"/>
        <v>7134.6788000000197</v>
      </c>
      <c r="P94" s="53"/>
      <c r="Q94" s="55">
        <f t="shared" si="18"/>
        <v>-7070.2330300000121</v>
      </c>
      <c r="R94" s="55" t="str">
        <f t="shared" si="15"/>
        <v>№076</v>
      </c>
    </row>
    <row r="95" spans="1:18">
      <c r="A95" s="14" t="s">
        <v>106</v>
      </c>
      <c r="B95" s="56">
        <v>3849.9</v>
      </c>
      <c r="C95" s="4">
        <v>790.54</v>
      </c>
      <c r="D95" s="14">
        <v>4640.45</v>
      </c>
      <c r="E95" s="56">
        <v>3849.94</v>
      </c>
      <c r="F95" s="4">
        <v>790.56000000000006</v>
      </c>
      <c r="G95" s="14">
        <v>4640.5</v>
      </c>
      <c r="H95" s="56">
        <f t="shared" si="19"/>
        <v>3.999999999996362E-2</v>
      </c>
      <c r="I95" s="56">
        <f t="shared" si="19"/>
        <v>2.0000000000095497E-2</v>
      </c>
      <c r="J95" s="56">
        <f t="shared" si="14"/>
        <v>6.0000000000059117E-2</v>
      </c>
      <c r="K95" s="4">
        <v>-4466.7345000000005</v>
      </c>
      <c r="L95" s="14">
        <v>0</v>
      </c>
      <c r="M95" s="56">
        <f t="shared" si="20"/>
        <v>0.26359999999976025</v>
      </c>
      <c r="N95" s="4">
        <f t="shared" si="20"/>
        <v>5.0400000000240655E-2</v>
      </c>
      <c r="O95" s="14">
        <f t="shared" si="17"/>
        <v>0.31400000000000089</v>
      </c>
      <c r="P95" s="14"/>
      <c r="Q95" s="4">
        <f t="shared" si="18"/>
        <v>-4467.0485000000008</v>
      </c>
      <c r="R95" s="4" t="str">
        <f t="shared" si="15"/>
        <v xml:space="preserve">№077 </v>
      </c>
    </row>
    <row r="96" spans="1:18">
      <c r="A96" s="53" t="s">
        <v>107</v>
      </c>
      <c r="B96" s="54">
        <v>7349.66</v>
      </c>
      <c r="C96" s="55">
        <v>16934.080000000002</v>
      </c>
      <c r="D96" s="53">
        <v>24283.84</v>
      </c>
      <c r="E96" s="54">
        <v>7373.9800000000005</v>
      </c>
      <c r="F96" s="55">
        <v>16950.18</v>
      </c>
      <c r="G96" s="53">
        <v>24324.25</v>
      </c>
      <c r="H96" s="54">
        <f t="shared" si="19"/>
        <v>24.320000000000618</v>
      </c>
      <c r="I96" s="54">
        <f t="shared" si="19"/>
        <v>16.099999999998545</v>
      </c>
      <c r="J96" s="54">
        <f t="shared" si="14"/>
        <v>40.419999999999163</v>
      </c>
      <c r="K96" s="55">
        <v>-835.75850000000389</v>
      </c>
      <c r="L96" s="53">
        <v>0</v>
      </c>
      <c r="M96" s="54">
        <f t="shared" si="20"/>
        <v>160.26880000000406</v>
      </c>
      <c r="N96" s="55">
        <f t="shared" si="20"/>
        <v>40.571999999996336</v>
      </c>
      <c r="O96" s="53">
        <f t="shared" si="17"/>
        <v>200.8408000000004</v>
      </c>
      <c r="P96" s="53"/>
      <c r="Q96" s="55">
        <f t="shared" si="18"/>
        <v>-1036.5993000000044</v>
      </c>
      <c r="R96" s="55" t="str">
        <f t="shared" si="15"/>
        <v xml:space="preserve">№078 </v>
      </c>
    </row>
    <row r="97" spans="1:18">
      <c r="A97" s="14" t="s">
        <v>108</v>
      </c>
      <c r="B97" s="56">
        <v>3366.16</v>
      </c>
      <c r="C97" s="4">
        <v>652.56000000000006</v>
      </c>
      <c r="D97" s="14">
        <v>4018.7400000000002</v>
      </c>
      <c r="E97" s="56">
        <v>3366.16</v>
      </c>
      <c r="F97" s="4">
        <v>652.56000000000006</v>
      </c>
      <c r="G97" s="14">
        <v>4018.7400000000002</v>
      </c>
      <c r="H97" s="56">
        <f t="shared" si="19"/>
        <v>0</v>
      </c>
      <c r="I97" s="56">
        <f t="shared" si="19"/>
        <v>0</v>
      </c>
      <c r="J97" s="56">
        <f t="shared" si="14"/>
        <v>0</v>
      </c>
      <c r="K97" s="4">
        <v>-4.5458999999973457</v>
      </c>
      <c r="L97" s="14">
        <v>0</v>
      </c>
      <c r="M97" s="56">
        <f t="shared" si="20"/>
        <v>0</v>
      </c>
      <c r="N97" s="4">
        <f t="shared" si="20"/>
        <v>0</v>
      </c>
      <c r="O97" s="14">
        <f t="shared" si="17"/>
        <v>0</v>
      </c>
      <c r="P97" s="14"/>
      <c r="Q97" s="4">
        <f t="shared" si="18"/>
        <v>-4.5458999999973457</v>
      </c>
      <c r="R97" s="4" t="str">
        <f t="shared" si="15"/>
        <v xml:space="preserve">№079 </v>
      </c>
    </row>
    <row r="98" spans="1:18">
      <c r="A98" s="53" t="s">
        <v>109</v>
      </c>
      <c r="B98" s="54">
        <v>5447.52</v>
      </c>
      <c r="C98" s="55">
        <v>2858.98</v>
      </c>
      <c r="D98" s="53">
        <v>8306.5400000000009</v>
      </c>
      <c r="E98" s="54">
        <v>5447.52</v>
      </c>
      <c r="F98" s="55">
        <v>2858.98</v>
      </c>
      <c r="G98" s="53">
        <v>8306.5499999999993</v>
      </c>
      <c r="H98" s="54">
        <f t="shared" si="19"/>
        <v>0</v>
      </c>
      <c r="I98" s="54">
        <f t="shared" si="19"/>
        <v>0</v>
      </c>
      <c r="J98" s="54">
        <f t="shared" si="14"/>
        <v>0</v>
      </c>
      <c r="K98" s="55">
        <v>-7823.6671000000006</v>
      </c>
      <c r="L98" s="53">
        <v>0</v>
      </c>
      <c r="M98" s="54">
        <f t="shared" si="20"/>
        <v>0</v>
      </c>
      <c r="N98" s="55">
        <f t="shared" si="20"/>
        <v>0</v>
      </c>
      <c r="O98" s="53">
        <f t="shared" si="17"/>
        <v>0</v>
      </c>
      <c r="P98" s="53"/>
      <c r="Q98" s="55">
        <f t="shared" si="18"/>
        <v>-7823.6671000000006</v>
      </c>
      <c r="R98" s="55" t="str">
        <f t="shared" si="15"/>
        <v xml:space="preserve">№080 </v>
      </c>
    </row>
    <row r="99" spans="1:18">
      <c r="A99" s="14" t="s">
        <v>110</v>
      </c>
      <c r="B99" s="56">
        <v>1733.25</v>
      </c>
      <c r="C99" s="4">
        <v>1007.64</v>
      </c>
      <c r="D99" s="14">
        <v>2740.9</v>
      </c>
      <c r="E99" s="56">
        <v>1747.94</v>
      </c>
      <c r="F99" s="4">
        <v>1014.91</v>
      </c>
      <c r="G99" s="14">
        <v>2762.86</v>
      </c>
      <c r="H99" s="56">
        <f t="shared" si="19"/>
        <v>14.690000000000055</v>
      </c>
      <c r="I99" s="56">
        <f t="shared" si="19"/>
        <v>7.2699999999999818</v>
      </c>
      <c r="J99" s="56">
        <f t="shared" si="14"/>
        <v>21.960000000000036</v>
      </c>
      <c r="K99" s="4">
        <v>-277.20909999999986</v>
      </c>
      <c r="L99" s="14">
        <v>0</v>
      </c>
      <c r="M99" s="58">
        <f t="shared" si="20"/>
        <v>96.807100000000361</v>
      </c>
      <c r="N99" s="4">
        <f t="shared" si="20"/>
        <v>18.320399999999953</v>
      </c>
      <c r="O99" s="14">
        <f t="shared" si="17"/>
        <v>115.12750000000031</v>
      </c>
      <c r="P99" s="14"/>
      <c r="Q99" s="4">
        <f t="shared" si="18"/>
        <v>-392.3366000000002</v>
      </c>
      <c r="R99" s="4" t="str">
        <f t="shared" si="15"/>
        <v xml:space="preserve">№081 </v>
      </c>
    </row>
    <row r="100" spans="1:18">
      <c r="A100" s="53" t="s">
        <v>111</v>
      </c>
      <c r="B100" s="54">
        <v>385.05</v>
      </c>
      <c r="C100" s="55">
        <v>181.12</v>
      </c>
      <c r="D100" s="53">
        <v>566.18000000000006</v>
      </c>
      <c r="E100" s="54">
        <v>385.12</v>
      </c>
      <c r="F100" s="55">
        <v>181.17000000000002</v>
      </c>
      <c r="G100" s="53">
        <v>566.30000000000007</v>
      </c>
      <c r="H100" s="54">
        <f t="shared" si="19"/>
        <v>6.9999999999993179E-2</v>
      </c>
      <c r="I100" s="54">
        <f t="shared" si="19"/>
        <v>5.0000000000011369E-2</v>
      </c>
      <c r="J100" s="54">
        <f t="shared" si="14"/>
        <v>0.12000000000000455</v>
      </c>
      <c r="K100" s="55">
        <v>-4.6999999976833351E-3</v>
      </c>
      <c r="L100" s="53">
        <v>0</v>
      </c>
      <c r="M100" s="54">
        <f t="shared" si="20"/>
        <v>0.46129999999995502</v>
      </c>
      <c r="N100" s="55">
        <f t="shared" si="20"/>
        <v>0.12600000000002864</v>
      </c>
      <c r="O100" s="53">
        <f t="shared" si="17"/>
        <v>0.58729999999998372</v>
      </c>
      <c r="P100" s="53"/>
      <c r="Q100" s="55">
        <f t="shared" si="18"/>
        <v>-0.59199999999766706</v>
      </c>
      <c r="R100" s="55" t="str">
        <f t="shared" si="15"/>
        <v xml:space="preserve">№082/1 </v>
      </c>
    </row>
    <row r="101" spans="1:18">
      <c r="A101" s="14" t="s">
        <v>112</v>
      </c>
      <c r="B101" s="56">
        <v>13114.84</v>
      </c>
      <c r="C101" s="4">
        <v>4302.0200000000004</v>
      </c>
      <c r="D101" s="14">
        <v>17416.87</v>
      </c>
      <c r="E101" s="56">
        <v>15504.28</v>
      </c>
      <c r="F101" s="4">
        <v>5462.51</v>
      </c>
      <c r="G101" s="14">
        <v>20966.79</v>
      </c>
      <c r="H101" s="56">
        <f>E101-B101</f>
        <v>2389.4400000000005</v>
      </c>
      <c r="I101" s="56">
        <f t="shared" si="19"/>
        <v>1160.4899999999998</v>
      </c>
      <c r="J101" s="56">
        <f t="shared" si="14"/>
        <v>3549.9300000000003</v>
      </c>
      <c r="K101" s="4">
        <v>31.305899999997564</v>
      </c>
      <c r="L101" s="14">
        <v>0</v>
      </c>
      <c r="M101" s="56">
        <f t="shared" si="20"/>
        <v>15746.409600000003</v>
      </c>
      <c r="N101" s="4">
        <f t="shared" si="20"/>
        <v>2924.4347999999995</v>
      </c>
      <c r="O101" s="14">
        <f>SUM(M101:N101)</f>
        <v>18670.844400000002</v>
      </c>
      <c r="P101" s="14"/>
      <c r="Q101" s="4">
        <f t="shared" si="18"/>
        <v>-18639.538500000002</v>
      </c>
      <c r="R101" s="4" t="str">
        <f t="shared" si="15"/>
        <v>№082/2</v>
      </c>
    </row>
    <row r="102" spans="1:18">
      <c r="A102" s="53" t="s">
        <v>113</v>
      </c>
      <c r="B102" s="54">
        <v>1000.35</v>
      </c>
      <c r="C102" s="55">
        <v>453.56</v>
      </c>
      <c r="D102" s="53">
        <v>1453.92</v>
      </c>
      <c r="E102" s="54">
        <v>1000.46</v>
      </c>
      <c r="F102" s="55">
        <v>453.6</v>
      </c>
      <c r="G102" s="53">
        <v>1454.08</v>
      </c>
      <c r="H102" s="54">
        <f t="shared" si="19"/>
        <v>0.11000000000001364</v>
      </c>
      <c r="I102" s="54">
        <f t="shared" si="19"/>
        <v>4.0000000000020464E-2</v>
      </c>
      <c r="J102" s="54">
        <f t="shared" si="14"/>
        <v>0.15000000000003411</v>
      </c>
      <c r="K102" s="55">
        <v>-2242.3406000000004</v>
      </c>
      <c r="L102" s="53">
        <v>0</v>
      </c>
      <c r="M102" s="54">
        <f t="shared" si="20"/>
        <v>0.72490000000008992</v>
      </c>
      <c r="N102" s="55">
        <f t="shared" si="20"/>
        <v>0.10080000000005157</v>
      </c>
      <c r="O102" s="53">
        <f t="shared" si="17"/>
        <v>0.82570000000014154</v>
      </c>
      <c r="P102" s="53"/>
      <c r="Q102" s="55">
        <f t="shared" si="18"/>
        <v>-2243.1663000000008</v>
      </c>
      <c r="R102" s="55" t="str">
        <f t="shared" si="15"/>
        <v xml:space="preserve">№083 </v>
      </c>
    </row>
    <row r="103" spans="1:18">
      <c r="A103" s="14" t="s">
        <v>114</v>
      </c>
      <c r="B103" s="56">
        <v>2015.8500000000001</v>
      </c>
      <c r="C103" s="4">
        <v>1312.09</v>
      </c>
      <c r="D103" s="14">
        <v>3327.98</v>
      </c>
      <c r="E103" s="56">
        <v>2015.96</v>
      </c>
      <c r="F103" s="4">
        <v>1312.1200000000001</v>
      </c>
      <c r="G103" s="14">
        <v>3328.11</v>
      </c>
      <c r="H103" s="56">
        <f t="shared" si="19"/>
        <v>0.10999999999989996</v>
      </c>
      <c r="I103" s="56">
        <f t="shared" si="19"/>
        <v>3.0000000000200089E-2</v>
      </c>
      <c r="J103" s="56">
        <f t="shared" si="14"/>
        <v>0.14000000000010004</v>
      </c>
      <c r="K103" s="4">
        <v>74.833099999999263</v>
      </c>
      <c r="L103" s="14">
        <v>0</v>
      </c>
      <c r="M103" s="56">
        <f t="shared" si="20"/>
        <v>0.72489999999934074</v>
      </c>
      <c r="N103" s="4">
        <f t="shared" si="20"/>
        <v>7.5600000000504222E-2</v>
      </c>
      <c r="O103" s="14">
        <f t="shared" si="17"/>
        <v>0.800499999999845</v>
      </c>
      <c r="P103" s="14"/>
      <c r="Q103" s="4">
        <f t="shared" si="18"/>
        <v>74.03259999999942</v>
      </c>
      <c r="R103" s="4" t="str">
        <f t="shared" si="15"/>
        <v>№084</v>
      </c>
    </row>
    <row r="104" spans="1:18">
      <c r="A104" s="53" t="s">
        <v>115</v>
      </c>
      <c r="B104" s="54">
        <v>4590.8500000000004</v>
      </c>
      <c r="C104" s="55">
        <v>1778.3</v>
      </c>
      <c r="D104" s="53">
        <v>6369.1500000000005</v>
      </c>
      <c r="E104" s="54">
        <v>4590.8500000000004</v>
      </c>
      <c r="F104" s="55">
        <v>1778.3</v>
      </c>
      <c r="G104" s="53">
        <v>6369.1500000000005</v>
      </c>
      <c r="H104" s="54">
        <f t="shared" si="19"/>
        <v>0</v>
      </c>
      <c r="I104" s="54">
        <f t="shared" si="19"/>
        <v>0</v>
      </c>
      <c r="J104" s="54">
        <f t="shared" si="14"/>
        <v>0</v>
      </c>
      <c r="K104" s="55">
        <v>80.469499999997424</v>
      </c>
      <c r="L104" s="53">
        <v>0</v>
      </c>
      <c r="M104" s="54">
        <f t="shared" si="20"/>
        <v>0</v>
      </c>
      <c r="N104" s="55">
        <f t="shared" si="20"/>
        <v>0</v>
      </c>
      <c r="O104" s="53">
        <f t="shared" si="17"/>
        <v>0</v>
      </c>
      <c r="P104" s="53"/>
      <c r="Q104" s="55">
        <f t="shared" si="18"/>
        <v>80.469499999997424</v>
      </c>
      <c r="R104" s="55" t="str">
        <f t="shared" si="15"/>
        <v xml:space="preserve">№085 </v>
      </c>
    </row>
    <row r="105" spans="1:18">
      <c r="A105" s="14" t="s">
        <v>116</v>
      </c>
      <c r="B105" s="56">
        <v>25158.46</v>
      </c>
      <c r="C105" s="4">
        <v>10862.630000000001</v>
      </c>
      <c r="D105" s="14">
        <v>36021.94</v>
      </c>
      <c r="E105" s="56">
        <v>27420.03</v>
      </c>
      <c r="F105" s="4">
        <v>11818.95</v>
      </c>
      <c r="G105" s="14">
        <v>39239.83</v>
      </c>
      <c r="H105" s="56">
        <f t="shared" si="19"/>
        <v>2261.5699999999997</v>
      </c>
      <c r="I105" s="56">
        <f t="shared" si="19"/>
        <v>956.31999999999971</v>
      </c>
      <c r="J105" s="56">
        <f t="shared" si="14"/>
        <v>3217.8899999999994</v>
      </c>
      <c r="K105" s="4">
        <v>-12301.795499999997</v>
      </c>
      <c r="L105" s="14">
        <v>12350</v>
      </c>
      <c r="M105" s="56">
        <f t="shared" si="20"/>
        <v>14903.746299999997</v>
      </c>
      <c r="N105" s="4">
        <f t="shared" si="20"/>
        <v>2409.9263999999994</v>
      </c>
      <c r="O105" s="14">
        <f t="shared" si="17"/>
        <v>17313.672699999996</v>
      </c>
      <c r="P105" s="14"/>
      <c r="Q105" s="4">
        <f t="shared" si="18"/>
        <v>-17265.468199999992</v>
      </c>
      <c r="R105" s="4" t="str">
        <f t="shared" si="15"/>
        <v xml:space="preserve">№086 </v>
      </c>
    </row>
    <row r="106" spans="1:18">
      <c r="A106" s="53" t="s">
        <v>117</v>
      </c>
      <c r="B106" s="54">
        <v>33258.31</v>
      </c>
      <c r="C106" s="55">
        <v>19822.010000000002</v>
      </c>
      <c r="D106" s="53">
        <v>53080.340000000004</v>
      </c>
      <c r="E106" s="54">
        <v>34582.639999999999</v>
      </c>
      <c r="F106" s="55">
        <v>20520.830000000002</v>
      </c>
      <c r="G106" s="53">
        <v>55103.49</v>
      </c>
      <c r="H106" s="54">
        <f t="shared" si="19"/>
        <v>1324.3300000000017</v>
      </c>
      <c r="I106" s="54">
        <f t="shared" si="19"/>
        <v>698.81999999999971</v>
      </c>
      <c r="J106" s="54">
        <f t="shared" si="14"/>
        <v>2023.1500000000015</v>
      </c>
      <c r="K106" s="55">
        <v>-8122.79989999998</v>
      </c>
      <c r="L106" s="53">
        <v>8200</v>
      </c>
      <c r="M106" s="54">
        <f t="shared" si="20"/>
        <v>8727.3347000000122</v>
      </c>
      <c r="N106" s="55">
        <f t="shared" si="20"/>
        <v>1761.0263999999993</v>
      </c>
      <c r="O106" s="53">
        <f t="shared" si="17"/>
        <v>10488.361100000011</v>
      </c>
      <c r="P106" s="53"/>
      <c r="Q106" s="55">
        <f t="shared" si="18"/>
        <v>-10411.160999999993</v>
      </c>
      <c r="R106" s="55" t="str">
        <f t="shared" si="15"/>
        <v xml:space="preserve">№087 </v>
      </c>
    </row>
    <row r="107" spans="1:18">
      <c r="A107" s="14" t="s">
        <v>118</v>
      </c>
      <c r="B107" s="56">
        <v>289.70999999999998</v>
      </c>
      <c r="C107" s="4">
        <v>2934.32</v>
      </c>
      <c r="D107" s="14">
        <v>3224.1</v>
      </c>
      <c r="E107" s="56">
        <v>289.70999999999998</v>
      </c>
      <c r="F107" s="4">
        <v>2934.32</v>
      </c>
      <c r="G107" s="14">
        <v>3224.1</v>
      </c>
      <c r="H107" s="56">
        <f t="shared" si="19"/>
        <v>0</v>
      </c>
      <c r="I107" s="56">
        <f t="shared" si="19"/>
        <v>0</v>
      </c>
      <c r="J107" s="56">
        <f t="shared" si="14"/>
        <v>0</v>
      </c>
      <c r="K107" s="4">
        <v>-151.57930000000056</v>
      </c>
      <c r="L107" s="14">
        <v>0</v>
      </c>
      <c r="M107" s="58">
        <f t="shared" si="20"/>
        <v>0</v>
      </c>
      <c r="N107" s="4">
        <f t="shared" si="20"/>
        <v>0</v>
      </c>
      <c r="O107" s="14">
        <f t="shared" si="17"/>
        <v>0</v>
      </c>
      <c r="P107" s="14"/>
      <c r="Q107" s="4">
        <f t="shared" si="18"/>
        <v>-151.57930000000056</v>
      </c>
      <c r="R107" s="4" t="str">
        <f t="shared" si="15"/>
        <v xml:space="preserve">№088 </v>
      </c>
    </row>
    <row r="108" spans="1:18">
      <c r="A108" s="53" t="s">
        <v>119</v>
      </c>
      <c r="B108" s="54">
        <v>7007.1</v>
      </c>
      <c r="C108" s="55">
        <v>2284.91</v>
      </c>
      <c r="D108" s="53">
        <v>9292.02</v>
      </c>
      <c r="E108" s="54">
        <v>7007.1100000000006</v>
      </c>
      <c r="F108" s="55">
        <v>2284.91</v>
      </c>
      <c r="G108" s="53">
        <v>9292.02</v>
      </c>
      <c r="H108" s="54">
        <f t="shared" si="19"/>
        <v>1.0000000000218279E-2</v>
      </c>
      <c r="I108" s="54">
        <f t="shared" si="19"/>
        <v>0</v>
      </c>
      <c r="J108" s="54">
        <f t="shared" si="14"/>
        <v>1.0000000000218279E-2</v>
      </c>
      <c r="K108" s="55">
        <v>-1918.0391000000013</v>
      </c>
      <c r="L108" s="53">
        <v>2000</v>
      </c>
      <c r="M108" s="54">
        <f t="shared" si="20"/>
        <v>6.5900000001438461E-2</v>
      </c>
      <c r="N108" s="55">
        <f t="shared" si="20"/>
        <v>0</v>
      </c>
      <c r="O108" s="53">
        <f t="shared" si="17"/>
        <v>6.5900000001438461E-2</v>
      </c>
      <c r="P108" s="53"/>
      <c r="Q108" s="55">
        <f t="shared" si="18"/>
        <v>81.894999999997253</v>
      </c>
      <c r="R108" s="55" t="str">
        <f t="shared" si="15"/>
        <v xml:space="preserve">№089 </v>
      </c>
    </row>
    <row r="109" spans="1:18">
      <c r="A109" s="14" t="s">
        <v>120</v>
      </c>
      <c r="B109" s="56">
        <v>3442.89</v>
      </c>
      <c r="C109" s="4">
        <v>1751.33</v>
      </c>
      <c r="D109" s="14">
        <v>5194.33</v>
      </c>
      <c r="E109" s="56">
        <v>3442.91</v>
      </c>
      <c r="F109" s="4">
        <v>1751.3400000000001</v>
      </c>
      <c r="G109" s="14">
        <v>5194.3599999999997</v>
      </c>
      <c r="H109" s="56">
        <f t="shared" ref="H109:I124" si="21">E109-B109</f>
        <v>1.999999999998181E-2</v>
      </c>
      <c r="I109" s="56">
        <f t="shared" si="21"/>
        <v>1.0000000000218279E-2</v>
      </c>
      <c r="J109" s="56">
        <f t="shared" si="14"/>
        <v>3.0000000000200089E-2</v>
      </c>
      <c r="K109" s="4">
        <v>11223.937100000003</v>
      </c>
      <c r="L109" s="14">
        <v>0</v>
      </c>
      <c r="M109" s="56">
        <f t="shared" si="20"/>
        <v>0.13179999999988012</v>
      </c>
      <c r="N109" s="4">
        <f t="shared" si="20"/>
        <v>2.5200000000550064E-2</v>
      </c>
      <c r="O109" s="14">
        <f t="shared" si="17"/>
        <v>0.15700000000043018</v>
      </c>
      <c r="P109" s="14"/>
      <c r="Q109" s="4">
        <f t="shared" si="18"/>
        <v>11223.780100000002</v>
      </c>
      <c r="R109" s="4" t="str">
        <f t="shared" si="15"/>
        <v xml:space="preserve">№090 </v>
      </c>
    </row>
    <row r="110" spans="1:18">
      <c r="A110" s="53" t="s">
        <v>121</v>
      </c>
      <c r="B110" s="54">
        <v>16378.86</v>
      </c>
      <c r="C110" s="55">
        <v>6869.43</v>
      </c>
      <c r="D110" s="53">
        <v>23248.3</v>
      </c>
      <c r="E110" s="54">
        <v>17295.5</v>
      </c>
      <c r="F110" s="55">
        <v>7220.68</v>
      </c>
      <c r="G110" s="53">
        <v>24516.18</v>
      </c>
      <c r="H110" s="54">
        <f t="shared" si="21"/>
        <v>916.63999999999942</v>
      </c>
      <c r="I110" s="54">
        <f t="shared" si="21"/>
        <v>351.25</v>
      </c>
      <c r="J110" s="54">
        <f t="shared" si="14"/>
        <v>1267.8899999999994</v>
      </c>
      <c r="K110" s="55">
        <v>1.9900000001143781E-2</v>
      </c>
      <c r="L110" s="53">
        <v>6925.79</v>
      </c>
      <c r="M110" s="54">
        <f t="shared" si="20"/>
        <v>6040.6575999999959</v>
      </c>
      <c r="N110" s="55">
        <f t="shared" si="20"/>
        <v>885.15</v>
      </c>
      <c r="O110" s="53">
        <f t="shared" si="17"/>
        <v>6925.8075999999955</v>
      </c>
      <c r="P110" s="53"/>
      <c r="Q110" s="55">
        <f t="shared" si="18"/>
        <v>2.300000005561742E-3</v>
      </c>
      <c r="R110" s="55" t="str">
        <f t="shared" si="15"/>
        <v xml:space="preserve">№091 </v>
      </c>
    </row>
    <row r="111" spans="1:18">
      <c r="A111" s="14" t="s">
        <v>122</v>
      </c>
      <c r="B111" s="56">
        <v>74295.78</v>
      </c>
      <c r="C111" s="4">
        <v>33917.72</v>
      </c>
      <c r="D111" s="14">
        <v>108213.52</v>
      </c>
      <c r="E111" s="56">
        <v>79004.7</v>
      </c>
      <c r="F111" s="4">
        <v>35811.64</v>
      </c>
      <c r="G111" s="14">
        <v>114816.37</v>
      </c>
      <c r="H111" s="56">
        <f t="shared" si="21"/>
        <v>4708.9199999999983</v>
      </c>
      <c r="I111" s="56">
        <f t="shared" si="21"/>
        <v>1893.9199999999983</v>
      </c>
      <c r="J111" s="56">
        <f t="shared" si="14"/>
        <v>6602.8399999999965</v>
      </c>
      <c r="K111" s="4">
        <v>-316.6875999999902</v>
      </c>
      <c r="L111" s="14">
        <v>36124.21</v>
      </c>
      <c r="M111" s="56">
        <f t="shared" si="20"/>
        <v>31031.782799999986</v>
      </c>
      <c r="N111" s="4">
        <f t="shared" si="20"/>
        <v>4772.6783999999952</v>
      </c>
      <c r="O111" s="14">
        <f t="shared" si="17"/>
        <v>35804.461199999983</v>
      </c>
      <c r="P111" s="14"/>
      <c r="Q111" s="4">
        <f t="shared" si="18"/>
        <v>3.0612000000255648</v>
      </c>
      <c r="R111" s="4" t="str">
        <f t="shared" si="15"/>
        <v xml:space="preserve">№092 </v>
      </c>
    </row>
    <row r="112" spans="1:18">
      <c r="A112" s="53" t="s">
        <v>123</v>
      </c>
      <c r="B112" s="54">
        <v>34180.959999999999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21"/>
        <v>1.0000000002037268E-2</v>
      </c>
      <c r="I112" s="54">
        <f t="shared" si="21"/>
        <v>0</v>
      </c>
      <c r="J112" s="54">
        <f t="shared" si="14"/>
        <v>1.0000000002037268E-2</v>
      </c>
      <c r="K112" s="55">
        <v>316.96979999999741</v>
      </c>
      <c r="L112" s="53">
        <v>0</v>
      </c>
      <c r="M112" s="54">
        <f t="shared" si="20"/>
        <v>6.5900000013425594E-2</v>
      </c>
      <c r="N112" s="55">
        <f t="shared" si="20"/>
        <v>0</v>
      </c>
      <c r="O112" s="53">
        <f t="shared" si="17"/>
        <v>6.5900000013425594E-2</v>
      </c>
      <c r="P112" s="53"/>
      <c r="Q112" s="55">
        <f t="shared" si="18"/>
        <v>316.90389999998399</v>
      </c>
      <c r="R112" s="55" t="str">
        <f t="shared" si="15"/>
        <v xml:space="preserve">№093 </v>
      </c>
    </row>
    <row r="113" spans="1:18">
      <c r="A113" s="14" t="s">
        <v>124</v>
      </c>
      <c r="B113" s="56">
        <v>1271.6600000000001</v>
      </c>
      <c r="C113" s="4">
        <v>171.95000000000002</v>
      </c>
      <c r="D113" s="14">
        <v>1443.6100000000001</v>
      </c>
      <c r="E113" s="56">
        <v>1271.67</v>
      </c>
      <c r="F113" s="4">
        <v>171.95000000000002</v>
      </c>
      <c r="G113" s="14">
        <v>1443.6200000000001</v>
      </c>
      <c r="H113" s="56">
        <f t="shared" si="21"/>
        <v>9.9999999999909051E-3</v>
      </c>
      <c r="I113" s="56">
        <f t="shared" si="21"/>
        <v>0</v>
      </c>
      <c r="J113" s="56">
        <f t="shared" si="14"/>
        <v>9.9999999999909051E-3</v>
      </c>
      <c r="K113" s="4">
        <v>-161.87980000000039</v>
      </c>
      <c r="L113" s="14">
        <v>0</v>
      </c>
      <c r="M113" s="56">
        <f t="shared" si="20"/>
        <v>6.5899999999940062E-2</v>
      </c>
      <c r="N113" s="4">
        <f t="shared" si="20"/>
        <v>0</v>
      </c>
      <c r="O113" s="14">
        <f t="shared" si="17"/>
        <v>6.5899999999940062E-2</v>
      </c>
      <c r="P113" s="14"/>
      <c r="Q113" s="4">
        <f t="shared" si="18"/>
        <v>-161.94570000000033</v>
      </c>
      <c r="R113" s="4" t="str">
        <f t="shared" si="15"/>
        <v xml:space="preserve">№094 </v>
      </c>
    </row>
    <row r="114" spans="1:18">
      <c r="A114" s="53" t="s">
        <v>125</v>
      </c>
      <c r="B114" s="54"/>
      <c r="C114" s="55"/>
      <c r="D114" s="53">
        <v>4778.16</v>
      </c>
      <c r="E114" s="54"/>
      <c r="F114" s="55"/>
      <c r="G114" s="53">
        <v>4778.16</v>
      </c>
      <c r="H114" s="54"/>
      <c r="I114" s="54"/>
      <c r="J114" s="54"/>
      <c r="K114" s="55">
        <v>-2107.3668999999986</v>
      </c>
      <c r="L114" s="53">
        <v>0</v>
      </c>
      <c r="M114" s="53">
        <f t="shared" si="20"/>
        <v>0</v>
      </c>
      <c r="N114" s="55">
        <f t="shared" si="20"/>
        <v>0</v>
      </c>
      <c r="O114" s="53">
        <f t="shared" si="17"/>
        <v>0</v>
      </c>
      <c r="P114" s="53"/>
      <c r="Q114" s="55">
        <f t="shared" si="18"/>
        <v>-2107.3668999999986</v>
      </c>
      <c r="R114" s="55" t="str">
        <f t="shared" si="15"/>
        <v xml:space="preserve">№095 </v>
      </c>
    </row>
    <row r="115" spans="1:18">
      <c r="A115" s="14" t="s">
        <v>126</v>
      </c>
      <c r="B115" s="56">
        <v>3365.2000000000003</v>
      </c>
      <c r="C115" s="4">
        <v>453.75</v>
      </c>
      <c r="D115" s="14">
        <v>3818.96</v>
      </c>
      <c r="E115" s="56">
        <v>3365.2000000000003</v>
      </c>
      <c r="F115" s="4">
        <v>453.75</v>
      </c>
      <c r="G115" s="14">
        <v>3818.96</v>
      </c>
      <c r="H115" s="56">
        <f t="shared" si="21"/>
        <v>0</v>
      </c>
      <c r="I115" s="56">
        <f t="shared" si="21"/>
        <v>0</v>
      </c>
      <c r="J115" s="56">
        <f t="shared" si="14"/>
        <v>0</v>
      </c>
      <c r="K115" s="4">
        <v>-1596.4771000000001</v>
      </c>
      <c r="L115" s="14">
        <v>1600</v>
      </c>
      <c r="M115" s="58">
        <f t="shared" si="20"/>
        <v>0</v>
      </c>
      <c r="N115" s="4">
        <f t="shared" si="20"/>
        <v>0</v>
      </c>
      <c r="O115" s="14">
        <f t="shared" si="17"/>
        <v>0</v>
      </c>
      <c r="P115" s="14"/>
      <c r="Q115" s="4">
        <f t="shared" si="18"/>
        <v>3.522899999999936</v>
      </c>
      <c r="R115" s="4" t="str">
        <f t="shared" si="15"/>
        <v xml:space="preserve">№096 </v>
      </c>
    </row>
    <row r="116" spans="1:18">
      <c r="A116" s="53" t="s">
        <v>127</v>
      </c>
      <c r="B116" s="54">
        <v>4216.9800000000005</v>
      </c>
      <c r="C116" s="55">
        <v>2430.98</v>
      </c>
      <c r="D116" s="53">
        <v>6648.07</v>
      </c>
      <c r="E116" s="54">
        <v>4217.08</v>
      </c>
      <c r="F116" s="55">
        <v>2430.98</v>
      </c>
      <c r="G116" s="53">
        <v>6648.16</v>
      </c>
      <c r="H116" s="54">
        <f t="shared" si="21"/>
        <v>9.9999999999454303E-2</v>
      </c>
      <c r="I116" s="54">
        <f t="shared" si="21"/>
        <v>0</v>
      </c>
      <c r="J116" s="54">
        <f t="shared" si="14"/>
        <v>9.9999999999454303E-2</v>
      </c>
      <c r="K116" s="55">
        <v>-199.22075101580407</v>
      </c>
      <c r="L116" s="53">
        <v>0</v>
      </c>
      <c r="M116" s="54">
        <f t="shared" si="20"/>
        <v>0.6589999999964038</v>
      </c>
      <c r="N116" s="55">
        <f t="shared" si="20"/>
        <v>0</v>
      </c>
      <c r="O116" s="53">
        <f t="shared" si="17"/>
        <v>0.6589999999964038</v>
      </c>
      <c r="P116" s="53"/>
      <c r="Q116" s="55">
        <f t="shared" si="18"/>
        <v>-199.87975101580048</v>
      </c>
      <c r="R116" s="55" t="str">
        <f t="shared" si="15"/>
        <v xml:space="preserve">№097 </v>
      </c>
    </row>
    <row r="117" spans="1:18">
      <c r="A117" s="14" t="s">
        <v>128</v>
      </c>
      <c r="B117" s="56">
        <v>1465.14</v>
      </c>
      <c r="C117" s="4">
        <v>355.75</v>
      </c>
      <c r="D117" s="14">
        <v>1820.91</v>
      </c>
      <c r="E117" s="56">
        <v>1465.3600000000001</v>
      </c>
      <c r="F117" s="4">
        <v>355.76</v>
      </c>
      <c r="G117" s="14">
        <v>1821.1200000000001</v>
      </c>
      <c r="H117" s="56">
        <f t="shared" si="21"/>
        <v>0.22000000000002728</v>
      </c>
      <c r="I117" s="56">
        <f t="shared" si="21"/>
        <v>9.9999999999909051E-3</v>
      </c>
      <c r="J117" s="56">
        <f t="shared" si="14"/>
        <v>0.23000000000001819</v>
      </c>
      <c r="K117" s="4">
        <v>-4244.9615000000003</v>
      </c>
      <c r="L117" s="14">
        <v>0</v>
      </c>
      <c r="M117" s="56">
        <f t="shared" si="20"/>
        <v>1.4498000000001798</v>
      </c>
      <c r="N117" s="4">
        <f t="shared" si="20"/>
        <v>2.5199999999977081E-2</v>
      </c>
      <c r="O117" s="14">
        <f t="shared" si="17"/>
        <v>1.4750000000001569</v>
      </c>
      <c r="P117" s="14"/>
      <c r="Q117" s="4">
        <f t="shared" si="18"/>
        <v>-4246.4365000000007</v>
      </c>
      <c r="R117" s="4" t="str">
        <f t="shared" si="15"/>
        <v xml:space="preserve">№098 </v>
      </c>
    </row>
    <row r="118" spans="1:18">
      <c r="A118" s="53" t="s">
        <v>129</v>
      </c>
      <c r="B118" s="54">
        <v>13498</v>
      </c>
      <c r="C118" s="55">
        <v>12604.85</v>
      </c>
      <c r="D118" s="53">
        <v>26102.920000000002</v>
      </c>
      <c r="E118" s="54">
        <v>13804.82</v>
      </c>
      <c r="F118" s="55">
        <v>12758.73</v>
      </c>
      <c r="G118" s="53">
        <v>26563.62</v>
      </c>
      <c r="H118" s="54">
        <f t="shared" si="21"/>
        <v>306.81999999999971</v>
      </c>
      <c r="I118" s="54">
        <f t="shared" si="21"/>
        <v>153.8799999999992</v>
      </c>
      <c r="J118" s="54">
        <f t="shared" si="14"/>
        <v>460.69999999999891</v>
      </c>
      <c r="K118" s="55">
        <v>-4317.8455999999987</v>
      </c>
      <c r="L118" s="53">
        <v>0</v>
      </c>
      <c r="M118" s="54">
        <f t="shared" si="20"/>
        <v>2021.943799999998</v>
      </c>
      <c r="N118" s="55">
        <f t="shared" si="20"/>
        <v>387.77759999999796</v>
      </c>
      <c r="O118" s="53">
        <f>SUM(M118:N118)</f>
        <v>2409.7213999999958</v>
      </c>
      <c r="P118" s="53"/>
      <c r="Q118" s="55">
        <f t="shared" si="18"/>
        <v>-6727.5669999999946</v>
      </c>
      <c r="R118" s="55" t="str">
        <f t="shared" si="15"/>
        <v xml:space="preserve">№099 </v>
      </c>
    </row>
    <row r="119" spans="1:18">
      <c r="A119" s="14" t="s">
        <v>130</v>
      </c>
      <c r="B119" s="56">
        <v>4.12</v>
      </c>
      <c r="C119" s="4">
        <v>1.68</v>
      </c>
      <c r="D119" s="14">
        <v>5.8100000000000005</v>
      </c>
      <c r="E119" s="56">
        <v>4.12</v>
      </c>
      <c r="F119" s="4">
        <v>1.68</v>
      </c>
      <c r="G119" s="14">
        <v>5.8100000000000005</v>
      </c>
      <c r="H119" s="56">
        <f t="shared" si="21"/>
        <v>0</v>
      </c>
      <c r="I119" s="56">
        <f t="shared" si="21"/>
        <v>0</v>
      </c>
      <c r="J119" s="56">
        <f t="shared" si="14"/>
        <v>0</v>
      </c>
      <c r="K119" s="4">
        <v>-0.56620000000000048</v>
      </c>
      <c r="L119" s="14">
        <v>0</v>
      </c>
      <c r="M119" s="56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 t="shared" si="18"/>
        <v>-0.56620000000000048</v>
      </c>
      <c r="R119" s="4" t="str">
        <f t="shared" si="15"/>
        <v>№100</v>
      </c>
    </row>
    <row r="120" spans="1:18">
      <c r="A120" s="53" t="s">
        <v>131</v>
      </c>
      <c r="B120" s="54">
        <v>6337.27</v>
      </c>
      <c r="C120" s="55">
        <v>2162.48</v>
      </c>
      <c r="D120" s="53">
        <v>8499.9</v>
      </c>
      <c r="E120" s="54">
        <v>6337.27</v>
      </c>
      <c r="F120" s="55">
        <v>2162.48</v>
      </c>
      <c r="G120" s="53">
        <v>8499.9</v>
      </c>
      <c r="H120" s="54">
        <f t="shared" si="21"/>
        <v>0</v>
      </c>
      <c r="I120" s="54">
        <f t="shared" si="21"/>
        <v>0</v>
      </c>
      <c r="J120" s="54">
        <f t="shared" si="14"/>
        <v>0</v>
      </c>
      <c r="K120" s="55">
        <v>-9.3100000002777961E-2</v>
      </c>
      <c r="L120" s="53">
        <v>0</v>
      </c>
      <c r="M120" s="54">
        <f t="shared" si="20"/>
        <v>0</v>
      </c>
      <c r="N120" s="55">
        <f t="shared" si="20"/>
        <v>0</v>
      </c>
      <c r="O120" s="53">
        <f t="shared" si="17"/>
        <v>0</v>
      </c>
      <c r="P120" s="53"/>
      <c r="Q120" s="55">
        <f t="shared" si="18"/>
        <v>-9.3100000002777961E-2</v>
      </c>
      <c r="R120" s="55" t="str">
        <f t="shared" si="15"/>
        <v xml:space="preserve">№101 </v>
      </c>
    </row>
    <row r="121" spans="1:18">
      <c r="A121" s="14" t="s">
        <v>132</v>
      </c>
      <c r="B121" s="56">
        <v>29060.055</v>
      </c>
      <c r="C121" s="4">
        <v>14245.34</v>
      </c>
      <c r="D121" s="14">
        <v>43305.395000000004</v>
      </c>
      <c r="E121" s="56">
        <v>29942.170000000002</v>
      </c>
      <c r="F121" s="4">
        <v>14674.376</v>
      </c>
      <c r="G121" s="14">
        <v>44616.546000000002</v>
      </c>
      <c r="H121" s="56">
        <f t="shared" si="21"/>
        <v>882.1150000000016</v>
      </c>
      <c r="I121" s="56">
        <f t="shared" si="21"/>
        <v>429.03600000000006</v>
      </c>
      <c r="J121" s="56">
        <f t="shared" si="14"/>
        <v>1311.1510000000017</v>
      </c>
      <c r="K121" s="4">
        <v>-4395.0253600000033</v>
      </c>
      <c r="L121" s="14">
        <v>4396</v>
      </c>
      <c r="M121" s="58">
        <f t="shared" si="20"/>
        <v>5813.1378500000101</v>
      </c>
      <c r="N121" s="4">
        <f t="shared" si="20"/>
        <v>1081.1707200000001</v>
      </c>
      <c r="O121" s="14">
        <f t="shared" si="17"/>
        <v>6894.3085700000101</v>
      </c>
      <c r="P121" s="14"/>
      <c r="Q121" s="4">
        <f t="shared" si="18"/>
        <v>-6893.3339300000134</v>
      </c>
      <c r="R121" s="4" t="str">
        <f t="shared" si="15"/>
        <v>№102</v>
      </c>
    </row>
    <row r="122" spans="1:18">
      <c r="A122" s="53" t="s">
        <v>133</v>
      </c>
      <c r="B122" s="54">
        <v>10.08</v>
      </c>
      <c r="C122" s="55">
        <v>881.81000000000006</v>
      </c>
      <c r="D122" s="53">
        <v>891.92000000000007</v>
      </c>
      <c r="E122" s="54">
        <v>17.75</v>
      </c>
      <c r="F122" s="55">
        <v>881.81000000000006</v>
      </c>
      <c r="G122" s="53">
        <v>899.59</v>
      </c>
      <c r="H122" s="54">
        <f t="shared" si="21"/>
        <v>7.67</v>
      </c>
      <c r="I122" s="54">
        <f t="shared" si="21"/>
        <v>0</v>
      </c>
      <c r="J122" s="54">
        <f t="shared" si="14"/>
        <v>7.67</v>
      </c>
      <c r="K122" s="55">
        <v>0.48189999999995337</v>
      </c>
      <c r="L122" s="53">
        <v>0</v>
      </c>
      <c r="M122" s="54">
        <f t="shared" si="20"/>
        <v>50.545299999999997</v>
      </c>
      <c r="N122" s="55">
        <f t="shared" si="20"/>
        <v>0</v>
      </c>
      <c r="O122" s="53">
        <f t="shared" si="17"/>
        <v>50.545299999999997</v>
      </c>
      <c r="P122" s="53"/>
      <c r="Q122" s="55">
        <f t="shared" si="18"/>
        <v>-50.063400000000044</v>
      </c>
      <c r="R122" s="55" t="str">
        <f t="shared" si="15"/>
        <v xml:space="preserve">№103 </v>
      </c>
    </row>
    <row r="123" spans="1:18">
      <c r="A123" s="14" t="s">
        <v>134</v>
      </c>
      <c r="B123" s="56">
        <v>3275.7400000000002</v>
      </c>
      <c r="C123" s="4">
        <v>10636.050000000001</v>
      </c>
      <c r="D123" s="14">
        <v>13911.85</v>
      </c>
      <c r="E123" s="56">
        <v>3275.7400000000002</v>
      </c>
      <c r="F123" s="4">
        <v>10644.9</v>
      </c>
      <c r="G123" s="14">
        <v>13920.7</v>
      </c>
      <c r="H123" s="56">
        <f t="shared" si="21"/>
        <v>0</v>
      </c>
      <c r="I123" s="56">
        <f t="shared" si="21"/>
        <v>8.8499999999985448</v>
      </c>
      <c r="J123" s="56">
        <f t="shared" si="14"/>
        <v>8.8499999999985448</v>
      </c>
      <c r="K123" s="4">
        <v>-227.88970000000629</v>
      </c>
      <c r="L123" s="14">
        <v>0</v>
      </c>
      <c r="M123" s="58">
        <f t="shared" si="20"/>
        <v>0</v>
      </c>
      <c r="N123" s="4">
        <f t="shared" si="20"/>
        <v>22.301999999996333</v>
      </c>
      <c r="O123" s="14">
        <f t="shared" si="17"/>
        <v>22.301999999996333</v>
      </c>
      <c r="P123" s="14"/>
      <c r="Q123" s="4">
        <f t="shared" si="18"/>
        <v>-250.19170000000261</v>
      </c>
      <c r="R123" s="4" t="str">
        <f t="shared" si="15"/>
        <v xml:space="preserve">№104 </v>
      </c>
    </row>
    <row r="124" spans="1:18">
      <c r="A124" s="53" t="s">
        <v>135</v>
      </c>
      <c r="B124" s="54">
        <v>8268.01</v>
      </c>
      <c r="C124" s="55">
        <v>3666.54</v>
      </c>
      <c r="D124" s="53">
        <v>11934.61</v>
      </c>
      <c r="E124" s="54">
        <v>8268.24</v>
      </c>
      <c r="F124" s="55">
        <v>3666.54</v>
      </c>
      <c r="G124" s="53">
        <v>11934.84</v>
      </c>
      <c r="H124" s="54">
        <f t="shared" si="21"/>
        <v>0.22999999999956344</v>
      </c>
      <c r="I124" s="54">
        <f t="shared" si="21"/>
        <v>0</v>
      </c>
      <c r="J124" s="54">
        <f t="shared" si="14"/>
        <v>0.22999999999956344</v>
      </c>
      <c r="K124" s="55">
        <v>-3804.3040000000001</v>
      </c>
      <c r="L124" s="53">
        <v>0</v>
      </c>
      <c r="M124" s="54">
        <f t="shared" ref="M124:N138" si="22">H124*M$6</f>
        <v>1.515699999997123</v>
      </c>
      <c r="N124" s="55">
        <f t="shared" si="22"/>
        <v>0</v>
      </c>
      <c r="O124" s="53">
        <f t="shared" si="17"/>
        <v>1.515699999997123</v>
      </c>
      <c r="P124" s="53"/>
      <c r="Q124" s="55">
        <f t="shared" si="18"/>
        <v>-3805.8196999999973</v>
      </c>
      <c r="R124" s="55" t="str">
        <f t="shared" si="15"/>
        <v>№104б</v>
      </c>
    </row>
    <row r="125" spans="1:18">
      <c r="A125" s="14" t="s">
        <v>136</v>
      </c>
      <c r="B125" s="56">
        <v>3794.79</v>
      </c>
      <c r="C125" s="4">
        <v>787.18000000000006</v>
      </c>
      <c r="D125" s="14">
        <v>4581.99</v>
      </c>
      <c r="E125" s="56">
        <v>3794.79</v>
      </c>
      <c r="F125" s="4">
        <v>787.18000000000006</v>
      </c>
      <c r="G125" s="14">
        <v>4581.99</v>
      </c>
      <c r="H125" s="56">
        <f t="shared" ref="H125:I138" si="23">E125-B125</f>
        <v>0</v>
      </c>
      <c r="I125" s="56">
        <f t="shared" si="23"/>
        <v>0</v>
      </c>
      <c r="J125" s="56">
        <f t="shared" si="14"/>
        <v>0</v>
      </c>
      <c r="K125" s="4">
        <v>-799.78669999999909</v>
      </c>
      <c r="L125" s="14">
        <v>0</v>
      </c>
      <c r="M125" s="56">
        <f t="shared" si="22"/>
        <v>0</v>
      </c>
      <c r="N125" s="4">
        <f t="shared" si="22"/>
        <v>0</v>
      </c>
      <c r="O125" s="14">
        <f t="shared" si="17"/>
        <v>0</v>
      </c>
      <c r="P125" s="14"/>
      <c r="Q125" s="4">
        <f t="shared" si="18"/>
        <v>-799.78669999999909</v>
      </c>
      <c r="R125" s="4" t="str">
        <f t="shared" si="15"/>
        <v xml:space="preserve">№105 </v>
      </c>
    </row>
    <row r="126" spans="1:18">
      <c r="A126" s="53" t="s">
        <v>137</v>
      </c>
      <c r="B126" s="54">
        <v>1216.33</v>
      </c>
      <c r="C126" s="55">
        <v>652.85</v>
      </c>
      <c r="D126" s="53">
        <v>1869.19</v>
      </c>
      <c r="E126" s="54">
        <v>1216.46</v>
      </c>
      <c r="F126" s="55">
        <v>652.87</v>
      </c>
      <c r="G126" s="53">
        <v>1869.3400000000001</v>
      </c>
      <c r="H126" s="54">
        <f t="shared" si="23"/>
        <v>0.13000000000010914</v>
      </c>
      <c r="I126" s="54">
        <f t="shared" si="23"/>
        <v>1.999999999998181E-2</v>
      </c>
      <c r="J126" s="54">
        <f t="shared" si="14"/>
        <v>0.15000000000009095</v>
      </c>
      <c r="K126" s="55">
        <v>43.161600000000654</v>
      </c>
      <c r="L126" s="53">
        <v>0</v>
      </c>
      <c r="M126" s="54">
        <f t="shared" si="22"/>
        <v>0.85670000000071922</v>
      </c>
      <c r="N126" s="55">
        <f t="shared" si="22"/>
        <v>5.0399999999954162E-2</v>
      </c>
      <c r="O126" s="53">
        <f t="shared" si="17"/>
        <v>0.90710000000067337</v>
      </c>
      <c r="P126" s="53"/>
      <c r="Q126" s="55">
        <f t="shared" si="18"/>
        <v>42.254499999999979</v>
      </c>
      <c r="R126" s="55" t="str">
        <f t="shared" si="15"/>
        <v xml:space="preserve">№106 </v>
      </c>
    </row>
    <row r="127" spans="1:18">
      <c r="A127" s="14" t="s">
        <v>138</v>
      </c>
      <c r="B127" s="56">
        <v>13539.220000000001</v>
      </c>
      <c r="C127" s="4">
        <v>6222.02</v>
      </c>
      <c r="D127" s="14">
        <v>19761.25</v>
      </c>
      <c r="E127" s="56">
        <v>14183.960000000001</v>
      </c>
      <c r="F127" s="4">
        <v>6523.06</v>
      </c>
      <c r="G127" s="14">
        <v>20707.03</v>
      </c>
      <c r="H127" s="56">
        <f t="shared" si="23"/>
        <v>644.73999999999978</v>
      </c>
      <c r="I127" s="56">
        <f t="shared" si="23"/>
        <v>301.03999999999996</v>
      </c>
      <c r="J127" s="56">
        <f t="shared" si="14"/>
        <v>945.77999999999975</v>
      </c>
      <c r="K127" s="4">
        <v>-229.40497796859563</v>
      </c>
      <c r="L127" s="14">
        <v>250</v>
      </c>
      <c r="M127" s="56">
        <f t="shared" si="22"/>
        <v>4248.8365999999987</v>
      </c>
      <c r="N127" s="4">
        <f t="shared" si="22"/>
        <v>758.62079999999992</v>
      </c>
      <c r="O127" s="14">
        <f t="shared" si="17"/>
        <v>5007.4573999999984</v>
      </c>
      <c r="P127" s="14"/>
      <c r="Q127" s="4">
        <f t="shared" si="18"/>
        <v>-4986.862377968594</v>
      </c>
      <c r="R127" s="4" t="str">
        <f t="shared" si="15"/>
        <v xml:space="preserve">№107 </v>
      </c>
    </row>
    <row r="128" spans="1:18">
      <c r="A128" s="53" t="s">
        <v>139</v>
      </c>
      <c r="B128" s="54">
        <v>8583.68</v>
      </c>
      <c r="C128" s="55">
        <v>5563.07</v>
      </c>
      <c r="D128" s="53">
        <v>14146.76</v>
      </c>
      <c r="E128" s="54">
        <v>8583.68</v>
      </c>
      <c r="F128" s="55">
        <v>5563.07</v>
      </c>
      <c r="G128" s="53">
        <v>14146.76</v>
      </c>
      <c r="H128" s="54">
        <f t="shared" si="23"/>
        <v>0</v>
      </c>
      <c r="I128" s="54">
        <f t="shared" si="23"/>
        <v>0</v>
      </c>
      <c r="J128" s="54">
        <f t="shared" si="14"/>
        <v>0</v>
      </c>
      <c r="K128" s="55">
        <v>0.58250000000225555</v>
      </c>
      <c r="L128" s="53">
        <v>0</v>
      </c>
      <c r="M128" s="54">
        <f t="shared" si="22"/>
        <v>0</v>
      </c>
      <c r="N128" s="55">
        <f t="shared" si="22"/>
        <v>0</v>
      </c>
      <c r="O128" s="53">
        <f t="shared" si="17"/>
        <v>0</v>
      </c>
      <c r="P128" s="53"/>
      <c r="Q128" s="55">
        <f t="shared" si="18"/>
        <v>0.58250000000225555</v>
      </c>
      <c r="R128" s="55" t="str">
        <f t="shared" si="15"/>
        <v xml:space="preserve">№108 </v>
      </c>
    </row>
    <row r="129" spans="1:18">
      <c r="A129" s="14" t="s">
        <v>140</v>
      </c>
      <c r="B129" s="56">
        <v>997.58</v>
      </c>
      <c r="C129" s="4">
        <v>1364.06</v>
      </c>
      <c r="D129" s="14">
        <v>2361.66</v>
      </c>
      <c r="E129" s="56">
        <v>998.18000000000006</v>
      </c>
      <c r="F129" s="4">
        <v>1364.15</v>
      </c>
      <c r="G129" s="14">
        <v>2362.35</v>
      </c>
      <c r="H129" s="56">
        <f t="shared" si="23"/>
        <v>0.60000000000002274</v>
      </c>
      <c r="I129" s="56">
        <f t="shared" si="23"/>
        <v>9.0000000000145519E-2</v>
      </c>
      <c r="J129" s="56">
        <f t="shared" si="14"/>
        <v>0.69000000000016826</v>
      </c>
      <c r="K129" s="4">
        <v>-429.83400000000017</v>
      </c>
      <c r="L129" s="14">
        <v>0</v>
      </c>
      <c r="M129" s="56">
        <f t="shared" si="22"/>
        <v>3.9540000000001498</v>
      </c>
      <c r="N129" s="4">
        <f t="shared" si="22"/>
        <v>0.22680000000036671</v>
      </c>
      <c r="O129" s="14">
        <f t="shared" si="17"/>
        <v>4.1808000000005165</v>
      </c>
      <c r="P129" s="14"/>
      <c r="Q129" s="4">
        <f t="shared" si="18"/>
        <v>-434.01480000000072</v>
      </c>
      <c r="R129" s="4" t="str">
        <f t="shared" si="15"/>
        <v xml:space="preserve">№109 </v>
      </c>
    </row>
    <row r="130" spans="1:18">
      <c r="A130" s="53" t="s">
        <v>141</v>
      </c>
      <c r="B130" s="54">
        <v>11397.68</v>
      </c>
      <c r="C130" s="55">
        <v>5860.2</v>
      </c>
      <c r="D130" s="53">
        <v>17257.98</v>
      </c>
      <c r="E130" s="54">
        <v>11399.81</v>
      </c>
      <c r="F130" s="55">
        <v>5861.9800000000005</v>
      </c>
      <c r="G130" s="53">
        <v>17261.89</v>
      </c>
      <c r="H130" s="54">
        <f t="shared" si="23"/>
        <v>2.1299999999991996</v>
      </c>
      <c r="I130" s="54">
        <f t="shared" si="23"/>
        <v>1.7800000000006548</v>
      </c>
      <c r="J130" s="54">
        <f t="shared" si="14"/>
        <v>3.9099999999998545</v>
      </c>
      <c r="K130" s="55">
        <v>-5566.299</v>
      </c>
      <c r="L130" s="53">
        <v>0</v>
      </c>
      <c r="M130" s="54">
        <f t="shared" si="22"/>
        <v>14.036699999994726</v>
      </c>
      <c r="N130" s="55">
        <f t="shared" si="22"/>
        <v>4.48560000000165</v>
      </c>
      <c r="O130" s="53">
        <f t="shared" si="17"/>
        <v>18.522299999996378</v>
      </c>
      <c r="P130" s="53"/>
      <c r="Q130" s="55">
        <f t="shared" si="18"/>
        <v>-5584.821299999996</v>
      </c>
      <c r="R130" s="55" t="str">
        <f t="shared" si="15"/>
        <v xml:space="preserve">№110 </v>
      </c>
    </row>
    <row r="131" spans="1:18">
      <c r="A131" s="14" t="s">
        <v>142</v>
      </c>
      <c r="B131" s="56"/>
      <c r="C131" s="4"/>
      <c r="D131" s="14"/>
      <c r="E131" s="56"/>
      <c r="F131" s="4"/>
      <c r="G131" s="14"/>
      <c r="H131" s="56"/>
      <c r="I131" s="56"/>
      <c r="J131" s="56"/>
      <c r="K131" s="4">
        <v>402.83109999999988</v>
      </c>
      <c r="L131" s="14">
        <v>0</v>
      </c>
      <c r="M131" s="58">
        <f t="shared" si="22"/>
        <v>0</v>
      </c>
      <c r="N131" s="4">
        <f t="shared" si="22"/>
        <v>0</v>
      </c>
      <c r="O131" s="14">
        <f t="shared" si="17"/>
        <v>0</v>
      </c>
      <c r="P131" s="14"/>
      <c r="Q131" s="4">
        <f t="shared" si="18"/>
        <v>402.83109999999988</v>
      </c>
      <c r="R131" s="4" t="str">
        <f t="shared" si="15"/>
        <v xml:space="preserve">№111 </v>
      </c>
    </row>
    <row r="132" spans="1:18">
      <c r="A132" s="53" t="s">
        <v>143</v>
      </c>
      <c r="B132" s="54">
        <v>5669.31</v>
      </c>
      <c r="C132" s="55">
        <v>1233.49</v>
      </c>
      <c r="D132" s="53">
        <v>6902.81</v>
      </c>
      <c r="E132" s="54">
        <v>5669.31</v>
      </c>
      <c r="F132" s="55">
        <v>1233.49</v>
      </c>
      <c r="G132" s="53">
        <v>6902.81</v>
      </c>
      <c r="H132" s="54">
        <f t="shared" si="23"/>
        <v>0</v>
      </c>
      <c r="I132" s="54">
        <f t="shared" si="23"/>
        <v>0</v>
      </c>
      <c r="J132" s="54">
        <f t="shared" si="14"/>
        <v>0</v>
      </c>
      <c r="K132" s="55">
        <v>-2.700000003187597E-3</v>
      </c>
      <c r="L132" s="53">
        <v>0</v>
      </c>
      <c r="M132" s="54">
        <f t="shared" si="22"/>
        <v>0</v>
      </c>
      <c r="N132" s="55">
        <f t="shared" si="22"/>
        <v>0</v>
      </c>
      <c r="O132" s="53">
        <f t="shared" si="17"/>
        <v>0</v>
      </c>
      <c r="P132" s="53"/>
      <c r="Q132" s="55">
        <f t="shared" si="18"/>
        <v>-2.700000003187597E-3</v>
      </c>
      <c r="R132" s="55" t="str">
        <f t="shared" si="15"/>
        <v xml:space="preserve">№112 </v>
      </c>
    </row>
    <row r="133" spans="1:18">
      <c r="A133" s="14" t="s">
        <v>144</v>
      </c>
      <c r="B133" s="56">
        <v>3683.65</v>
      </c>
      <c r="C133" s="4">
        <v>1492.3600000000001</v>
      </c>
      <c r="D133" s="14">
        <v>5176.0200000000004</v>
      </c>
      <c r="E133" s="56">
        <v>3683.65</v>
      </c>
      <c r="F133" s="4">
        <v>1492.3600000000001</v>
      </c>
      <c r="G133" s="14">
        <v>5176.0200000000004</v>
      </c>
      <c r="H133" s="56">
        <f t="shared" si="23"/>
        <v>0</v>
      </c>
      <c r="I133" s="56">
        <f t="shared" si="23"/>
        <v>0</v>
      </c>
      <c r="J133" s="56">
        <f t="shared" si="14"/>
        <v>0</v>
      </c>
      <c r="K133" s="4">
        <v>-882.14079999999956</v>
      </c>
      <c r="L133" s="14">
        <v>882.14</v>
      </c>
      <c r="M133" s="56">
        <f t="shared" si="22"/>
        <v>0</v>
      </c>
      <c r="N133" s="4">
        <f t="shared" si="22"/>
        <v>0</v>
      </c>
      <c r="O133" s="14">
        <f t="shared" si="17"/>
        <v>0</v>
      </c>
      <c r="P133" s="14"/>
      <c r="Q133" s="4">
        <f t="shared" si="18"/>
        <v>-7.9999999957180989E-4</v>
      </c>
      <c r="R133" s="4" t="str">
        <f t="shared" si="15"/>
        <v xml:space="preserve">№113 </v>
      </c>
    </row>
    <row r="134" spans="1:18">
      <c r="A134" s="53" t="s">
        <v>145</v>
      </c>
      <c r="B134" s="54">
        <v>10904.23</v>
      </c>
      <c r="C134" s="55">
        <v>3499.64</v>
      </c>
      <c r="D134" s="53">
        <v>14403.87</v>
      </c>
      <c r="E134" s="54">
        <v>10912.5</v>
      </c>
      <c r="F134" s="55">
        <v>3499.64</v>
      </c>
      <c r="G134" s="53">
        <v>14412.14</v>
      </c>
      <c r="H134" s="54">
        <f t="shared" si="23"/>
        <v>8.2700000000004366</v>
      </c>
      <c r="I134" s="54">
        <f t="shared" si="23"/>
        <v>0</v>
      </c>
      <c r="J134" s="54">
        <f t="shared" si="14"/>
        <v>8.2700000000004366</v>
      </c>
      <c r="K134" s="55">
        <v>-6211.9187999999949</v>
      </c>
      <c r="L134" s="53">
        <v>0</v>
      </c>
      <c r="M134" s="54">
        <f t="shared" si="22"/>
        <v>54.499300000002876</v>
      </c>
      <c r="N134" s="55">
        <f t="shared" si="22"/>
        <v>0</v>
      </c>
      <c r="O134" s="53">
        <f t="shared" si="17"/>
        <v>54.499300000002876</v>
      </c>
      <c r="P134" s="53"/>
      <c r="Q134" s="55">
        <f t="shared" si="18"/>
        <v>-6266.418099999998</v>
      </c>
      <c r="R134" s="55" t="str">
        <f t="shared" si="15"/>
        <v xml:space="preserve">№114 </v>
      </c>
    </row>
    <row r="135" spans="1:18">
      <c r="A135" s="14" t="s">
        <v>146</v>
      </c>
      <c r="B135" s="56">
        <v>1087.32</v>
      </c>
      <c r="C135" s="4">
        <v>289.70999999999998</v>
      </c>
      <c r="D135" s="14">
        <v>1377.17</v>
      </c>
      <c r="E135" s="56">
        <v>1087.32</v>
      </c>
      <c r="F135" s="4">
        <v>289.70999999999998</v>
      </c>
      <c r="G135" s="14">
        <v>1377.17</v>
      </c>
      <c r="H135" s="56">
        <f t="shared" si="23"/>
        <v>0</v>
      </c>
      <c r="I135" s="56">
        <f t="shared" si="23"/>
        <v>0</v>
      </c>
      <c r="J135" s="56">
        <f t="shared" si="14"/>
        <v>0</v>
      </c>
      <c r="K135" s="4">
        <v>166.65690000000072</v>
      </c>
      <c r="L135" s="14">
        <v>0</v>
      </c>
      <c r="M135" s="56">
        <f t="shared" si="22"/>
        <v>0</v>
      </c>
      <c r="N135" s="4">
        <f t="shared" si="22"/>
        <v>0</v>
      </c>
      <c r="O135" s="14">
        <f t="shared" si="17"/>
        <v>0</v>
      </c>
      <c r="P135" s="14"/>
      <c r="Q135" s="4">
        <f t="shared" si="18"/>
        <v>166.65690000000072</v>
      </c>
      <c r="R135" s="4" t="str">
        <f t="shared" si="15"/>
        <v xml:space="preserve">№115 </v>
      </c>
    </row>
    <row r="136" spans="1:18">
      <c r="A136" s="53" t="s">
        <v>147</v>
      </c>
      <c r="B136" s="54">
        <v>6288.74</v>
      </c>
      <c r="C136" s="55">
        <v>4329.67</v>
      </c>
      <c r="D136" s="53">
        <v>10618.41</v>
      </c>
      <c r="E136" s="54">
        <v>6288.74</v>
      </c>
      <c r="F136" s="55">
        <v>4329.67</v>
      </c>
      <c r="G136" s="53">
        <v>10618.41</v>
      </c>
      <c r="H136" s="54">
        <f t="shared" si="23"/>
        <v>0</v>
      </c>
      <c r="I136" s="54">
        <f t="shared" si="23"/>
        <v>0</v>
      </c>
      <c r="J136" s="54">
        <f t="shared" si="14"/>
        <v>0</v>
      </c>
      <c r="K136" s="55">
        <v>-24226.238800000003</v>
      </c>
      <c r="L136" s="53">
        <v>0</v>
      </c>
      <c r="M136" s="54">
        <f t="shared" si="22"/>
        <v>0</v>
      </c>
      <c r="N136" s="55">
        <f t="shared" si="22"/>
        <v>0</v>
      </c>
      <c r="O136" s="53">
        <f t="shared" si="17"/>
        <v>0</v>
      </c>
      <c r="P136" s="53"/>
      <c r="Q136" s="55">
        <f t="shared" si="18"/>
        <v>-24226.238800000003</v>
      </c>
      <c r="R136" s="55" t="str">
        <f t="shared" si="15"/>
        <v xml:space="preserve">№116 </v>
      </c>
    </row>
    <row r="137" spans="1:18">
      <c r="A137" s="14" t="s">
        <v>148</v>
      </c>
      <c r="B137" s="56">
        <v>13895.45</v>
      </c>
      <c r="C137" s="4">
        <v>9527.68</v>
      </c>
      <c r="D137" s="14">
        <v>23423.14</v>
      </c>
      <c r="E137" s="56">
        <v>14678.76</v>
      </c>
      <c r="F137" s="4">
        <v>9883.0500000000011</v>
      </c>
      <c r="G137" s="14">
        <v>24561.83</v>
      </c>
      <c r="H137" s="56">
        <f t="shared" si="23"/>
        <v>783.30999999999949</v>
      </c>
      <c r="I137" s="56">
        <f t="shared" si="23"/>
        <v>355.3700000000008</v>
      </c>
      <c r="J137" s="56">
        <f t="shared" si="14"/>
        <v>1138.6800000000003</v>
      </c>
      <c r="K137" s="4">
        <v>-4147.7079000000067</v>
      </c>
      <c r="L137" s="14">
        <v>3000</v>
      </c>
      <c r="M137" s="56">
        <f t="shared" si="22"/>
        <v>5162.0128999999961</v>
      </c>
      <c r="N137" s="4">
        <f t="shared" si="22"/>
        <v>895.53240000000199</v>
      </c>
      <c r="O137" s="14">
        <f t="shared" si="17"/>
        <v>6057.545299999998</v>
      </c>
      <c r="P137" s="14"/>
      <c r="Q137" s="4">
        <f t="shared" si="18"/>
        <v>-7205.2532000000047</v>
      </c>
      <c r="R137" s="4" t="str">
        <f t="shared" si="15"/>
        <v xml:space="preserve">№117 </v>
      </c>
    </row>
    <row r="138" spans="1:18">
      <c r="A138" s="53" t="s">
        <v>149</v>
      </c>
      <c r="B138" s="54">
        <v>5214.4400000000005</v>
      </c>
      <c r="C138" s="55">
        <v>2503.61</v>
      </c>
      <c r="D138" s="53">
        <v>7718.06</v>
      </c>
      <c r="E138" s="54">
        <v>5214.6000000000004</v>
      </c>
      <c r="F138" s="55">
        <v>2503.67</v>
      </c>
      <c r="G138" s="53">
        <v>7718.28</v>
      </c>
      <c r="H138" s="54">
        <f t="shared" si="23"/>
        <v>0.15999999999985448</v>
      </c>
      <c r="I138" s="54">
        <f t="shared" si="23"/>
        <v>5.999999999994543E-2</v>
      </c>
      <c r="J138" s="54">
        <f t="shared" si="14"/>
        <v>0.21999999999979991</v>
      </c>
      <c r="K138" s="55">
        <v>-4.982500000002374</v>
      </c>
      <c r="L138" s="53">
        <v>0</v>
      </c>
      <c r="M138" s="54">
        <f t="shared" si="22"/>
        <v>1.054399999999041</v>
      </c>
      <c r="N138" s="55">
        <f t="shared" si="22"/>
        <v>0.15119999999986247</v>
      </c>
      <c r="O138" s="53">
        <f t="shared" si="17"/>
        <v>1.2055999999989035</v>
      </c>
      <c r="P138" s="53"/>
      <c r="Q138" s="55">
        <f t="shared" si="18"/>
        <v>-6.1881000000012776</v>
      </c>
      <c r="R138" s="55" t="str">
        <f t="shared" si="15"/>
        <v xml:space="preserve">№118 </v>
      </c>
    </row>
    <row r="139" spans="1:18">
      <c r="A139" s="14" t="s">
        <v>150</v>
      </c>
      <c r="B139" s="56"/>
      <c r="C139" s="4"/>
      <c r="D139" s="14"/>
      <c r="E139" s="56"/>
      <c r="F139" s="4"/>
      <c r="G139" s="14"/>
      <c r="H139" s="56"/>
      <c r="I139" s="56"/>
      <c r="J139" s="56">
        <f t="shared" ref="J139:J202" si="24">SUM(H139:I139)</f>
        <v>0</v>
      </c>
      <c r="K139" s="4">
        <v>0</v>
      </c>
      <c r="L139" s="14">
        <v>0</v>
      </c>
      <c r="M139" s="58"/>
      <c r="N139" s="4"/>
      <c r="O139" s="14"/>
      <c r="P139" s="14"/>
      <c r="Q139" s="4">
        <f t="shared" si="18"/>
        <v>0</v>
      </c>
      <c r="R139" s="4" t="str">
        <f t="shared" ref="R139:R202" si="25">A139</f>
        <v>№118а не установлен</v>
      </c>
    </row>
    <row r="140" spans="1:18">
      <c r="A140" s="53" t="s">
        <v>151</v>
      </c>
      <c r="B140" s="54">
        <v>3859.44</v>
      </c>
      <c r="C140" s="55">
        <v>4997.29</v>
      </c>
      <c r="D140" s="53">
        <v>8856.74</v>
      </c>
      <c r="E140" s="54">
        <v>4041.19</v>
      </c>
      <c r="F140" s="55">
        <v>5080.63</v>
      </c>
      <c r="G140" s="53">
        <v>9121.84</v>
      </c>
      <c r="H140" s="54">
        <f>E140-B140</f>
        <v>181.75</v>
      </c>
      <c r="I140" s="54">
        <f>F140-C140</f>
        <v>83.340000000000146</v>
      </c>
      <c r="J140" s="54">
        <f t="shared" si="24"/>
        <v>265.09000000000015</v>
      </c>
      <c r="K140" s="55">
        <v>-22.017699999999422</v>
      </c>
      <c r="L140" s="53">
        <v>0</v>
      </c>
      <c r="M140" s="54">
        <f>H140*M$6</f>
        <v>1197.7325000000001</v>
      </c>
      <c r="N140" s="55">
        <f>I140*N$6</f>
        <v>210.01680000000036</v>
      </c>
      <c r="O140" s="53">
        <f t="shared" ref="O140:O204" si="26">SUM(M140:N140)</f>
        <v>1407.7493000000004</v>
      </c>
      <c r="P140" s="53"/>
      <c r="Q140" s="55">
        <f t="shared" si="18"/>
        <v>-1429.7669999999998</v>
      </c>
      <c r="R140" s="55" t="str">
        <f t="shared" si="25"/>
        <v xml:space="preserve">№119 </v>
      </c>
    </row>
    <row r="141" spans="1:18">
      <c r="A141" s="14" t="s">
        <v>152</v>
      </c>
      <c r="B141" s="56"/>
      <c r="C141" s="4"/>
      <c r="D141" s="14"/>
      <c r="E141" s="56"/>
      <c r="F141" s="4"/>
      <c r="G141" s="14"/>
      <c r="H141" s="56"/>
      <c r="I141" s="56"/>
      <c r="J141" s="56">
        <f t="shared" si="24"/>
        <v>0</v>
      </c>
      <c r="K141" s="4">
        <v>0</v>
      </c>
      <c r="L141" s="14">
        <v>0</v>
      </c>
      <c r="M141" s="56"/>
      <c r="N141" s="4"/>
      <c r="O141" s="14"/>
      <c r="P141" s="14"/>
      <c r="Q141" s="4">
        <f t="shared" ref="Q141:Q204" si="27">K141-O141+L141+P141</f>
        <v>0</v>
      </c>
      <c r="R141" s="4" t="str">
        <f t="shared" si="25"/>
        <v>№120  снят</v>
      </c>
    </row>
    <row r="142" spans="1:18">
      <c r="A142" s="53" t="s">
        <v>153</v>
      </c>
      <c r="B142" s="54">
        <v>11781.72</v>
      </c>
      <c r="C142" s="55">
        <v>4947.4400000000005</v>
      </c>
      <c r="D142" s="53">
        <v>16729.170000000002</v>
      </c>
      <c r="E142" s="54">
        <v>11789.1</v>
      </c>
      <c r="F142" s="55">
        <v>4951.13</v>
      </c>
      <c r="G142" s="53">
        <v>16740.25</v>
      </c>
      <c r="H142" s="54">
        <f t="shared" ref="H142:I185" si="28">E142-B142</f>
        <v>7.3800000000010186</v>
      </c>
      <c r="I142" s="54">
        <f t="shared" si="28"/>
        <v>3.6899999999995998</v>
      </c>
      <c r="J142" s="54">
        <f t="shared" si="24"/>
        <v>11.070000000000618</v>
      </c>
      <c r="K142" s="55">
        <v>-3470.7391999999977</v>
      </c>
      <c r="L142" s="53">
        <v>0</v>
      </c>
      <c r="M142" s="54">
        <f t="shared" ref="M142:N145" si="29">H142*M$6</f>
        <v>48.634200000006715</v>
      </c>
      <c r="N142" s="55">
        <f t="shared" si="29"/>
        <v>9.298799999998991</v>
      </c>
      <c r="O142" s="53">
        <f t="shared" si="26"/>
        <v>57.933000000005705</v>
      </c>
      <c r="P142" s="53"/>
      <c r="Q142" s="55">
        <f t="shared" si="27"/>
        <v>-3528.6722000000036</v>
      </c>
      <c r="R142" s="55" t="str">
        <f t="shared" si="25"/>
        <v xml:space="preserve">№121 </v>
      </c>
    </row>
    <row r="143" spans="1:18">
      <c r="A143" s="14" t="s">
        <v>154</v>
      </c>
      <c r="B143" s="56">
        <v>1697.16</v>
      </c>
      <c r="C143" s="4">
        <v>348.78000000000003</v>
      </c>
      <c r="D143" s="14">
        <v>2045.95</v>
      </c>
      <c r="E143" s="56">
        <v>1697.22</v>
      </c>
      <c r="F143" s="4">
        <v>348.81</v>
      </c>
      <c r="G143" s="14">
        <v>2046.04</v>
      </c>
      <c r="H143" s="56">
        <f t="shared" si="28"/>
        <v>5.999999999994543E-2</v>
      </c>
      <c r="I143" s="56">
        <f t="shared" si="28"/>
        <v>2.9999999999972715E-2</v>
      </c>
      <c r="J143" s="56">
        <f t="shared" si="24"/>
        <v>8.9999999999918145E-2</v>
      </c>
      <c r="K143" s="4">
        <v>-4.3737000000005537</v>
      </c>
      <c r="L143" s="14">
        <v>0</v>
      </c>
      <c r="M143" s="56">
        <f t="shared" si="29"/>
        <v>0.39539999999964037</v>
      </c>
      <c r="N143" s="4">
        <f t="shared" si="29"/>
        <v>7.5599999999931236E-2</v>
      </c>
      <c r="O143" s="14">
        <f t="shared" si="26"/>
        <v>0.47099999999957159</v>
      </c>
      <c r="P143" s="14"/>
      <c r="Q143" s="4">
        <f t="shared" si="27"/>
        <v>-4.8447000000001257</v>
      </c>
      <c r="R143" s="4" t="str">
        <f t="shared" si="25"/>
        <v xml:space="preserve">№122 </v>
      </c>
    </row>
    <row r="144" spans="1:18">
      <c r="A144" s="53" t="s">
        <v>155</v>
      </c>
      <c r="B144" s="54">
        <v>1596.99</v>
      </c>
      <c r="C144" s="55">
        <v>299.16000000000003</v>
      </c>
      <c r="D144" s="53">
        <v>1896.16</v>
      </c>
      <c r="E144" s="54">
        <v>1596.99</v>
      </c>
      <c r="F144" s="55">
        <v>299.16000000000003</v>
      </c>
      <c r="G144" s="53">
        <v>1896.16</v>
      </c>
      <c r="H144" s="54">
        <f t="shared" si="28"/>
        <v>0</v>
      </c>
      <c r="I144" s="54">
        <f t="shared" si="28"/>
        <v>0</v>
      </c>
      <c r="J144" s="54">
        <f t="shared" si="24"/>
        <v>0</v>
      </c>
      <c r="K144" s="55">
        <v>-2985.2629999999995</v>
      </c>
      <c r="L144" s="53">
        <v>0</v>
      </c>
      <c r="M144" s="54">
        <f t="shared" si="29"/>
        <v>0</v>
      </c>
      <c r="N144" s="55">
        <f t="shared" si="29"/>
        <v>0</v>
      </c>
      <c r="O144" s="53">
        <f t="shared" si="26"/>
        <v>0</v>
      </c>
      <c r="P144" s="53"/>
      <c r="Q144" s="55">
        <f t="shared" si="27"/>
        <v>-2985.2629999999995</v>
      </c>
      <c r="R144" s="55" t="str">
        <f t="shared" si="25"/>
        <v xml:space="preserve">№123 </v>
      </c>
    </row>
    <row r="145" spans="1:18">
      <c r="A145" s="14" t="s">
        <v>156</v>
      </c>
      <c r="B145" s="56">
        <v>8894.3000000000011</v>
      </c>
      <c r="C145" s="4">
        <v>1921.0900000000001</v>
      </c>
      <c r="D145" s="14">
        <v>10815.4</v>
      </c>
      <c r="E145" s="56">
        <v>8894.32</v>
      </c>
      <c r="F145" s="4">
        <v>1921.1000000000001</v>
      </c>
      <c r="G145" s="14">
        <v>10815.42</v>
      </c>
      <c r="H145" s="56">
        <f t="shared" si="28"/>
        <v>1.9999999998617568E-2</v>
      </c>
      <c r="I145" s="56">
        <f t="shared" si="28"/>
        <v>9.9999999999909051E-3</v>
      </c>
      <c r="J145" s="56">
        <f t="shared" si="24"/>
        <v>2.9999999998608473E-2</v>
      </c>
      <c r="K145" s="4">
        <v>-6296.4581000000053</v>
      </c>
      <c r="L145" s="14">
        <v>8000</v>
      </c>
      <c r="M145" s="56">
        <f t="shared" si="29"/>
        <v>0.13179999999088976</v>
      </c>
      <c r="N145" s="4">
        <f t="shared" si="29"/>
        <v>2.5199999999977081E-2</v>
      </c>
      <c r="O145" s="14">
        <f t="shared" si="26"/>
        <v>0.15699999999086683</v>
      </c>
      <c r="P145" s="14"/>
      <c r="Q145" s="4">
        <f t="shared" si="27"/>
        <v>1703.3849000000037</v>
      </c>
      <c r="R145" s="4" t="str">
        <f t="shared" si="25"/>
        <v xml:space="preserve">№123а </v>
      </c>
    </row>
    <row r="146" spans="1:18">
      <c r="A146" s="53" t="s">
        <v>157</v>
      </c>
      <c r="B146" s="54">
        <v>0.66</v>
      </c>
      <c r="C146" s="55">
        <v>1.22</v>
      </c>
      <c r="D146" s="53">
        <v>1.8800000000000001</v>
      </c>
      <c r="E146" s="54">
        <v>0.66</v>
      </c>
      <c r="F146" s="55">
        <v>1.22</v>
      </c>
      <c r="G146" s="53">
        <v>1.8800000000000001</v>
      </c>
      <c r="H146" s="54">
        <f t="shared" si="28"/>
        <v>0</v>
      </c>
      <c r="I146" s="54">
        <f t="shared" si="28"/>
        <v>0</v>
      </c>
      <c r="J146" s="54">
        <f t="shared" si="24"/>
        <v>0</v>
      </c>
      <c r="K146" s="55">
        <v>498.18489999999997</v>
      </c>
      <c r="L146" s="53">
        <v>0</v>
      </c>
      <c r="M146" s="54"/>
      <c r="N146" s="55"/>
      <c r="O146" s="53"/>
      <c r="P146" s="53"/>
      <c r="Q146" s="55">
        <f t="shared" si="27"/>
        <v>498.18489999999997</v>
      </c>
      <c r="R146" s="55" t="str">
        <f t="shared" si="25"/>
        <v>№124 сбыт</v>
      </c>
    </row>
    <row r="147" spans="1:18">
      <c r="A147" s="14" t="s">
        <v>158</v>
      </c>
      <c r="B147" s="56">
        <v>3319.34</v>
      </c>
      <c r="C147" s="4">
        <v>1479.78</v>
      </c>
      <c r="D147" s="14">
        <v>4799.21</v>
      </c>
      <c r="E147" s="56">
        <v>3319.35</v>
      </c>
      <c r="F147" s="4">
        <v>1479.78</v>
      </c>
      <c r="G147" s="14">
        <v>4799.22</v>
      </c>
      <c r="H147" s="56">
        <f t="shared" si="28"/>
        <v>9.9999999997635314E-3</v>
      </c>
      <c r="I147" s="56">
        <f t="shared" si="28"/>
        <v>0</v>
      </c>
      <c r="J147" s="56">
        <f t="shared" si="24"/>
        <v>9.9999999997635314E-3</v>
      </c>
      <c r="K147" s="4">
        <v>2648.988699999999</v>
      </c>
      <c r="L147" s="14">
        <v>0</v>
      </c>
      <c r="M147" s="58">
        <f t="shared" ref="M147:N185" si="30">H147*M$6</f>
        <v>6.5899999998441663E-2</v>
      </c>
      <c r="N147" s="4">
        <f t="shared" si="30"/>
        <v>0</v>
      </c>
      <c r="O147" s="14">
        <f t="shared" si="26"/>
        <v>6.5899999998441663E-2</v>
      </c>
      <c r="P147" s="14"/>
      <c r="Q147" s="4">
        <f t="shared" si="27"/>
        <v>2648.9228000000007</v>
      </c>
      <c r="R147" s="4" t="str">
        <f t="shared" si="25"/>
        <v xml:space="preserve">№125 </v>
      </c>
    </row>
    <row r="148" spans="1:18">
      <c r="A148" s="53" t="s">
        <v>159</v>
      </c>
      <c r="B148" s="54">
        <v>4458.26</v>
      </c>
      <c r="C148" s="55">
        <v>1198.6100000000001</v>
      </c>
      <c r="D148" s="53">
        <v>5656.89</v>
      </c>
      <c r="E148" s="54">
        <v>4459.9800000000005</v>
      </c>
      <c r="F148" s="55">
        <v>1199.6600000000001</v>
      </c>
      <c r="G148" s="53">
        <v>5659.64</v>
      </c>
      <c r="H148" s="54">
        <f t="shared" si="28"/>
        <v>1.7200000000002547</v>
      </c>
      <c r="I148" s="54">
        <f t="shared" si="28"/>
        <v>1.0499999999999545</v>
      </c>
      <c r="J148" s="54">
        <f t="shared" si="24"/>
        <v>2.7700000000002092</v>
      </c>
      <c r="K148" s="55">
        <v>6213.3686000000016</v>
      </c>
      <c r="L148" s="53">
        <v>0</v>
      </c>
      <c r="M148" s="54">
        <f t="shared" si="30"/>
        <v>11.334800000001678</v>
      </c>
      <c r="N148" s="55">
        <f t="shared" si="30"/>
        <v>2.6459999999998853</v>
      </c>
      <c r="O148" s="53">
        <f t="shared" si="26"/>
        <v>13.980800000001564</v>
      </c>
      <c r="P148" s="53"/>
      <c r="Q148" s="55">
        <f t="shared" si="27"/>
        <v>6199.3878000000004</v>
      </c>
      <c r="R148" s="55" t="str">
        <f t="shared" si="25"/>
        <v xml:space="preserve">№126\1 </v>
      </c>
    </row>
    <row r="149" spans="1:18">
      <c r="A149" s="14" t="s">
        <v>160</v>
      </c>
      <c r="B149" s="56">
        <v>4847.84</v>
      </c>
      <c r="C149" s="4">
        <v>2538.79</v>
      </c>
      <c r="D149" s="14">
        <v>7386.78</v>
      </c>
      <c r="E149" s="56">
        <v>4857.41</v>
      </c>
      <c r="F149" s="4">
        <v>2547.29</v>
      </c>
      <c r="G149" s="14">
        <v>7404.85</v>
      </c>
      <c r="H149" s="56">
        <f t="shared" si="28"/>
        <v>9.569999999999709</v>
      </c>
      <c r="I149" s="56">
        <f t="shared" si="28"/>
        <v>8.5</v>
      </c>
      <c r="J149" s="56">
        <f t="shared" si="24"/>
        <v>18.069999999999709</v>
      </c>
      <c r="K149" s="4">
        <v>-12134.288500000002</v>
      </c>
      <c r="L149" s="14">
        <v>0</v>
      </c>
      <c r="M149" s="56">
        <f t="shared" si="30"/>
        <v>63.06629999999808</v>
      </c>
      <c r="N149" s="4">
        <f t="shared" si="30"/>
        <v>21.42</v>
      </c>
      <c r="O149" s="14">
        <f t="shared" si="26"/>
        <v>84.486299999998081</v>
      </c>
      <c r="P149" s="14"/>
      <c r="Q149" s="4">
        <f t="shared" si="27"/>
        <v>-12218.774800000001</v>
      </c>
      <c r="R149" s="4" t="str">
        <f t="shared" si="25"/>
        <v xml:space="preserve">№126\2 </v>
      </c>
    </row>
    <row r="150" spans="1:18">
      <c r="A150" s="53" t="s">
        <v>161</v>
      </c>
      <c r="B150" s="54">
        <v>90.710000000000008</v>
      </c>
      <c r="C150" s="55">
        <v>507.31</v>
      </c>
      <c r="D150" s="53">
        <v>598.04</v>
      </c>
      <c r="E150" s="54">
        <v>90.76</v>
      </c>
      <c r="F150" s="55">
        <v>507.32</v>
      </c>
      <c r="G150" s="53">
        <v>598.1</v>
      </c>
      <c r="H150" s="54">
        <f t="shared" si="28"/>
        <v>4.9999999999997158E-2</v>
      </c>
      <c r="I150" s="54">
        <f t="shared" si="28"/>
        <v>9.9999999999909051E-3</v>
      </c>
      <c r="J150" s="54">
        <f t="shared" si="24"/>
        <v>5.9999999999988063E-2</v>
      </c>
      <c r="K150" s="55">
        <v>929.09780000000001</v>
      </c>
      <c r="L150" s="53">
        <v>0</v>
      </c>
      <c r="M150" s="54">
        <f t="shared" si="30"/>
        <v>0.32949999999998125</v>
      </c>
      <c r="N150" s="55">
        <f t="shared" si="30"/>
        <v>2.5199999999977081E-2</v>
      </c>
      <c r="O150" s="53">
        <f t="shared" si="26"/>
        <v>0.35469999999995833</v>
      </c>
      <c r="P150" s="53"/>
      <c r="Q150" s="55">
        <f t="shared" si="27"/>
        <v>928.74310000000003</v>
      </c>
      <c r="R150" s="55" t="str">
        <f t="shared" si="25"/>
        <v xml:space="preserve">№127 </v>
      </c>
    </row>
    <row r="151" spans="1:18">
      <c r="A151" s="14" t="s">
        <v>162</v>
      </c>
      <c r="B151" s="56"/>
      <c r="C151" s="4"/>
      <c r="D151" s="14"/>
      <c r="E151" s="56"/>
      <c r="F151" s="4"/>
      <c r="G151" s="14"/>
      <c r="H151" s="56"/>
      <c r="I151" s="56"/>
      <c r="J151" s="56"/>
      <c r="K151" s="4">
        <v>711.49490875777678</v>
      </c>
      <c r="L151" s="14">
        <v>0</v>
      </c>
      <c r="M151" s="56">
        <f t="shared" si="30"/>
        <v>0</v>
      </c>
      <c r="N151" s="4">
        <f t="shared" si="30"/>
        <v>0</v>
      </c>
      <c r="O151" s="14">
        <f t="shared" si="26"/>
        <v>0</v>
      </c>
      <c r="P151" s="14"/>
      <c r="Q151" s="4">
        <f t="shared" si="27"/>
        <v>711.49490875777678</v>
      </c>
      <c r="R151" s="4" t="str">
        <f t="shared" si="25"/>
        <v>№128 сбыт</v>
      </c>
    </row>
    <row r="152" spans="1:18">
      <c r="A152" s="53" t="s">
        <v>163</v>
      </c>
      <c r="B152" s="54">
        <v>30607.788</v>
      </c>
      <c r="C152" s="55">
        <v>13070.456</v>
      </c>
      <c r="D152" s="53">
        <v>43678.243999999999</v>
      </c>
      <c r="E152" s="54">
        <v>32674.846000000001</v>
      </c>
      <c r="F152" s="55">
        <v>14190.152</v>
      </c>
      <c r="G152" s="53">
        <v>46864.998</v>
      </c>
      <c r="H152" s="54">
        <f>E152-B152</f>
        <v>2067.0580000000009</v>
      </c>
      <c r="I152" s="54">
        <f>F152-C152</f>
        <v>1119.6959999999999</v>
      </c>
      <c r="J152" s="54">
        <f>SUM(H152:I152)</f>
        <v>3186.7540000000008</v>
      </c>
      <c r="K152" s="55">
        <v>6511.4346699999878</v>
      </c>
      <c r="L152" s="53">
        <v>0</v>
      </c>
      <c r="M152" s="54">
        <f t="shared" si="30"/>
        <v>13621.912220000006</v>
      </c>
      <c r="N152" s="55">
        <f t="shared" si="30"/>
        <v>2821.6339199999998</v>
      </c>
      <c r="O152" s="53">
        <f t="shared" si="26"/>
        <v>16443.546140000006</v>
      </c>
      <c r="P152" s="53"/>
      <c r="Q152" s="55">
        <f t="shared" si="27"/>
        <v>-9932.111470000018</v>
      </c>
      <c r="R152" s="55" t="str">
        <f t="shared" si="25"/>
        <v>№129</v>
      </c>
    </row>
    <row r="153" spans="1:18">
      <c r="A153" s="14" t="s">
        <v>164</v>
      </c>
      <c r="B153" s="56">
        <v>8038.17</v>
      </c>
      <c r="C153" s="4">
        <v>2366.62</v>
      </c>
      <c r="D153" s="14">
        <v>10404.800000000001</v>
      </c>
      <c r="E153" s="56">
        <v>8043.58</v>
      </c>
      <c r="F153" s="4">
        <v>2369.3000000000002</v>
      </c>
      <c r="G153" s="14">
        <v>10412.89</v>
      </c>
      <c r="H153" s="56"/>
      <c r="I153" s="56"/>
      <c r="J153" s="56"/>
      <c r="K153" s="4">
        <v>2236.8215999999979</v>
      </c>
      <c r="L153" s="14">
        <v>-2236.8200000000002</v>
      </c>
      <c r="M153" s="56">
        <f t="shared" si="30"/>
        <v>0</v>
      </c>
      <c r="N153" s="4">
        <f t="shared" si="30"/>
        <v>0</v>
      </c>
      <c r="O153" s="14">
        <f t="shared" si="26"/>
        <v>0</v>
      </c>
      <c r="P153" s="14"/>
      <c r="Q153" s="4">
        <f t="shared" si="27"/>
        <v>1.5999999977793777E-3</v>
      </c>
      <c r="R153" s="4" t="str">
        <f t="shared" si="25"/>
        <v>№130 сбыт</v>
      </c>
    </row>
    <row r="154" spans="1:18">
      <c r="A154" s="53" t="s">
        <v>165</v>
      </c>
      <c r="B154" s="54">
        <v>57902.32</v>
      </c>
      <c r="C154" s="55">
        <v>26351.41</v>
      </c>
      <c r="D154" s="53">
        <v>84253.74</v>
      </c>
      <c r="E154" s="54">
        <v>59126.17</v>
      </c>
      <c r="F154" s="55">
        <v>27326.940000000002</v>
      </c>
      <c r="G154" s="53">
        <v>86453.13</v>
      </c>
      <c r="H154" s="54">
        <f t="shared" si="28"/>
        <v>1223.8499999999985</v>
      </c>
      <c r="I154" s="54">
        <f t="shared" si="28"/>
        <v>975.53000000000247</v>
      </c>
      <c r="J154" s="54">
        <f t="shared" si="24"/>
        <v>2199.380000000001</v>
      </c>
      <c r="K154" s="55">
        <v>-8741.9211999999952</v>
      </c>
      <c r="L154" s="53">
        <v>10000</v>
      </c>
      <c r="M154" s="54">
        <f t="shared" si="30"/>
        <v>8065.1714999999904</v>
      </c>
      <c r="N154" s="55">
        <f t="shared" si="30"/>
        <v>2458.3356000000063</v>
      </c>
      <c r="O154" s="53">
        <f t="shared" si="26"/>
        <v>10523.507099999997</v>
      </c>
      <c r="P154" s="53"/>
      <c r="Q154" s="55">
        <f t="shared" si="27"/>
        <v>-9265.4282999999923</v>
      </c>
      <c r="R154" s="55" t="str">
        <f t="shared" si="25"/>
        <v xml:space="preserve">№131 </v>
      </c>
    </row>
    <row r="155" spans="1:18">
      <c r="A155" s="14" t="s">
        <v>166</v>
      </c>
      <c r="B155" s="56">
        <v>3602.7000000000003</v>
      </c>
      <c r="C155" s="4">
        <v>1110.48</v>
      </c>
      <c r="D155" s="14">
        <v>4713.18</v>
      </c>
      <c r="E155" s="56">
        <v>3602.7000000000003</v>
      </c>
      <c r="F155" s="4">
        <v>1110.48</v>
      </c>
      <c r="G155" s="14">
        <v>4713.1900000000005</v>
      </c>
      <c r="H155" s="56">
        <f t="shared" si="28"/>
        <v>0</v>
      </c>
      <c r="I155" s="56">
        <f t="shared" si="28"/>
        <v>0</v>
      </c>
      <c r="J155" s="56">
        <f t="shared" si="24"/>
        <v>0</v>
      </c>
      <c r="K155" s="4">
        <v>204.23289999999724</v>
      </c>
      <c r="L155" s="14">
        <v>0</v>
      </c>
      <c r="M155" s="58">
        <f t="shared" si="30"/>
        <v>0</v>
      </c>
      <c r="N155" s="4">
        <f t="shared" si="30"/>
        <v>0</v>
      </c>
      <c r="O155" s="14">
        <f t="shared" si="26"/>
        <v>0</v>
      </c>
      <c r="P155" s="14"/>
      <c r="Q155" s="4">
        <f t="shared" si="27"/>
        <v>204.23289999999724</v>
      </c>
      <c r="R155" s="4" t="str">
        <f t="shared" si="25"/>
        <v xml:space="preserve">№132 </v>
      </c>
    </row>
    <row r="156" spans="1:18">
      <c r="A156" s="53" t="s">
        <v>167</v>
      </c>
      <c r="B156" s="54">
        <v>2622.58</v>
      </c>
      <c r="C156" s="55">
        <v>3378.83</v>
      </c>
      <c r="D156" s="53">
        <v>6001.42</v>
      </c>
      <c r="E156" s="54">
        <v>2622.65</v>
      </c>
      <c r="F156" s="55">
        <v>3378.87</v>
      </c>
      <c r="G156" s="53">
        <v>6001.53</v>
      </c>
      <c r="H156" s="54">
        <f t="shared" si="28"/>
        <v>7.0000000000163709E-2</v>
      </c>
      <c r="I156" s="54">
        <f t="shared" si="28"/>
        <v>3.999999999996362E-2</v>
      </c>
      <c r="J156" s="54">
        <f t="shared" si="24"/>
        <v>0.11000000000012733</v>
      </c>
      <c r="K156" s="55">
        <v>594.56700000000137</v>
      </c>
      <c r="L156" s="53">
        <v>0</v>
      </c>
      <c r="M156" s="54">
        <f t="shared" si="30"/>
        <v>0.46130000000107885</v>
      </c>
      <c r="N156" s="55">
        <f t="shared" si="30"/>
        <v>0.10079999999990832</v>
      </c>
      <c r="O156" s="53">
        <f t="shared" si="26"/>
        <v>0.56210000000098714</v>
      </c>
      <c r="P156" s="53"/>
      <c r="Q156" s="55">
        <f t="shared" si="27"/>
        <v>594.00490000000036</v>
      </c>
      <c r="R156" s="55" t="str">
        <f t="shared" si="25"/>
        <v xml:space="preserve">№133 </v>
      </c>
    </row>
    <row r="157" spans="1:18">
      <c r="A157" s="14" t="s">
        <v>168</v>
      </c>
      <c r="B157" s="56">
        <v>2710.58</v>
      </c>
      <c r="C157" s="4">
        <v>1081.07</v>
      </c>
      <c r="D157" s="14">
        <v>3791.6800000000003</v>
      </c>
      <c r="E157" s="56">
        <v>2743.2000000000003</v>
      </c>
      <c r="F157" s="4">
        <v>1081.0899999999999</v>
      </c>
      <c r="G157" s="14">
        <v>3824.32</v>
      </c>
      <c r="H157" s="56">
        <f t="shared" si="28"/>
        <v>32.620000000000346</v>
      </c>
      <c r="I157" s="56">
        <f t="shared" si="28"/>
        <v>1.999999999998181E-2</v>
      </c>
      <c r="J157" s="56">
        <f t="shared" si="24"/>
        <v>32.640000000000327</v>
      </c>
      <c r="K157" s="4">
        <v>120.25060000000163</v>
      </c>
      <c r="L157" s="14">
        <v>500</v>
      </c>
      <c r="M157" s="56">
        <f t="shared" si="30"/>
        <v>214.96580000000228</v>
      </c>
      <c r="N157" s="4">
        <f t="shared" si="30"/>
        <v>5.0399999999954162E-2</v>
      </c>
      <c r="O157" s="14">
        <f t="shared" si="26"/>
        <v>215.01620000000224</v>
      </c>
      <c r="P157" s="14"/>
      <c r="Q157" s="4">
        <f t="shared" si="27"/>
        <v>405.23439999999937</v>
      </c>
      <c r="R157" s="4" t="str">
        <f t="shared" si="25"/>
        <v xml:space="preserve">№134 </v>
      </c>
    </row>
    <row r="158" spans="1:18">
      <c r="A158" s="53" t="s">
        <v>169</v>
      </c>
      <c r="B158" s="54">
        <v>2290.4</v>
      </c>
      <c r="C158" s="55">
        <v>1216.08</v>
      </c>
      <c r="D158" s="53">
        <v>3506.51</v>
      </c>
      <c r="E158" s="54">
        <v>2290.42</v>
      </c>
      <c r="F158" s="55">
        <v>1216.0899999999999</v>
      </c>
      <c r="G158" s="53">
        <v>3506.53</v>
      </c>
      <c r="H158" s="54">
        <f t="shared" si="28"/>
        <v>1.999999999998181E-2</v>
      </c>
      <c r="I158" s="54">
        <f t="shared" si="28"/>
        <v>9.9999999999909051E-3</v>
      </c>
      <c r="J158" s="54">
        <f t="shared" si="24"/>
        <v>2.9999999999972715E-2</v>
      </c>
      <c r="K158" s="55">
        <v>-2121.7393999999999</v>
      </c>
      <c r="L158" s="53">
        <v>0</v>
      </c>
      <c r="M158" s="54">
        <f t="shared" si="30"/>
        <v>0.13179999999988012</v>
      </c>
      <c r="N158" s="55">
        <f t="shared" si="30"/>
        <v>2.5199999999977081E-2</v>
      </c>
      <c r="O158" s="53">
        <f t="shared" si="26"/>
        <v>0.1569999999998572</v>
      </c>
      <c r="P158" s="53"/>
      <c r="Q158" s="55">
        <f t="shared" si="27"/>
        <v>-2121.8963999999996</v>
      </c>
      <c r="R158" s="55" t="str">
        <f t="shared" si="25"/>
        <v xml:space="preserve">№135 </v>
      </c>
    </row>
    <row r="159" spans="1:18">
      <c r="A159" s="14" t="s">
        <v>170</v>
      </c>
      <c r="B159" s="56">
        <v>1735.13</v>
      </c>
      <c r="C159" s="4">
        <v>1335.33</v>
      </c>
      <c r="D159" s="14">
        <v>3070.4700000000003</v>
      </c>
      <c r="E159" s="56">
        <v>1735.15</v>
      </c>
      <c r="F159" s="4">
        <v>1335.34</v>
      </c>
      <c r="G159" s="14">
        <v>3070.4900000000002</v>
      </c>
      <c r="H159" s="56">
        <f t="shared" si="28"/>
        <v>1.999999999998181E-2</v>
      </c>
      <c r="I159" s="56">
        <f t="shared" si="28"/>
        <v>9.9999999999909051E-3</v>
      </c>
      <c r="J159" s="56">
        <f t="shared" si="24"/>
        <v>2.9999999999972715E-2</v>
      </c>
      <c r="K159" s="4">
        <v>9480.3407999999999</v>
      </c>
      <c r="L159" s="14">
        <v>0</v>
      </c>
      <c r="M159" s="56">
        <f t="shared" si="30"/>
        <v>0.13179999999988012</v>
      </c>
      <c r="N159" s="4">
        <f t="shared" si="30"/>
        <v>2.5199999999977081E-2</v>
      </c>
      <c r="O159" s="14">
        <f t="shared" si="26"/>
        <v>0.1569999999998572</v>
      </c>
      <c r="P159" s="14"/>
      <c r="Q159" s="4">
        <f t="shared" si="27"/>
        <v>9480.1838000000007</v>
      </c>
      <c r="R159" s="4" t="str">
        <f t="shared" si="25"/>
        <v xml:space="preserve">№136 </v>
      </c>
    </row>
    <row r="160" spans="1:18">
      <c r="A160" s="53" t="s">
        <v>171</v>
      </c>
      <c r="B160" s="54">
        <v>2419.7000000000003</v>
      </c>
      <c r="C160" s="55">
        <v>1064.01</v>
      </c>
      <c r="D160" s="53">
        <v>3483.7200000000003</v>
      </c>
      <c r="E160" s="54">
        <v>2419.7000000000003</v>
      </c>
      <c r="F160" s="55">
        <v>1064.01</v>
      </c>
      <c r="G160" s="53">
        <v>3483.7200000000003</v>
      </c>
      <c r="H160" s="54">
        <f t="shared" si="28"/>
        <v>0</v>
      </c>
      <c r="I160" s="54">
        <f t="shared" si="28"/>
        <v>0</v>
      </c>
      <c r="J160" s="54">
        <f t="shared" si="24"/>
        <v>0</v>
      </c>
      <c r="K160" s="55">
        <v>-7757.1849000000011</v>
      </c>
      <c r="L160" s="53">
        <v>0</v>
      </c>
      <c r="M160" s="54">
        <f t="shared" si="30"/>
        <v>0</v>
      </c>
      <c r="N160" s="55">
        <f t="shared" si="30"/>
        <v>0</v>
      </c>
      <c r="O160" s="53">
        <f t="shared" si="26"/>
        <v>0</v>
      </c>
      <c r="P160" s="53"/>
      <c r="Q160" s="55">
        <f t="shared" si="27"/>
        <v>-7757.1849000000011</v>
      </c>
      <c r="R160" s="55" t="str">
        <f t="shared" si="25"/>
        <v>№137</v>
      </c>
    </row>
    <row r="161" spans="1:18">
      <c r="A161" s="14" t="s">
        <v>172</v>
      </c>
      <c r="B161" s="56">
        <v>7933.6500000000005</v>
      </c>
      <c r="C161" s="4">
        <v>1606.76</v>
      </c>
      <c r="D161" s="14">
        <v>9540.42</v>
      </c>
      <c r="E161" s="56">
        <v>7933.6500000000005</v>
      </c>
      <c r="F161" s="4">
        <v>1606.76</v>
      </c>
      <c r="G161" s="14">
        <v>9540.42</v>
      </c>
      <c r="H161" s="56">
        <f t="shared" si="28"/>
        <v>0</v>
      </c>
      <c r="I161" s="56">
        <f t="shared" si="28"/>
        <v>0</v>
      </c>
      <c r="J161" s="56">
        <f t="shared" si="24"/>
        <v>0</v>
      </c>
      <c r="K161" s="4">
        <v>2419.5223999999971</v>
      </c>
      <c r="L161" s="14">
        <v>0</v>
      </c>
      <c r="M161" s="56">
        <f t="shared" si="30"/>
        <v>0</v>
      </c>
      <c r="N161" s="4">
        <f t="shared" si="30"/>
        <v>0</v>
      </c>
      <c r="O161" s="14">
        <f t="shared" si="26"/>
        <v>0</v>
      </c>
      <c r="P161" s="14"/>
      <c r="Q161" s="4">
        <f t="shared" si="27"/>
        <v>2419.5223999999971</v>
      </c>
      <c r="R161" s="4" t="str">
        <f t="shared" si="25"/>
        <v>№138</v>
      </c>
    </row>
    <row r="162" spans="1:18">
      <c r="A162" s="53" t="s">
        <v>173</v>
      </c>
      <c r="B162" s="54">
        <v>6314</v>
      </c>
      <c r="C162" s="55">
        <v>4348.51</v>
      </c>
      <c r="D162" s="53">
        <v>10662.52</v>
      </c>
      <c r="E162" s="54">
        <v>6314.01</v>
      </c>
      <c r="F162" s="55">
        <v>4348.51</v>
      </c>
      <c r="G162" s="53">
        <v>10662.53</v>
      </c>
      <c r="H162" s="54">
        <f t="shared" si="28"/>
        <v>1.0000000000218279E-2</v>
      </c>
      <c r="I162" s="54">
        <f t="shared" si="28"/>
        <v>0</v>
      </c>
      <c r="J162" s="54">
        <f t="shared" si="24"/>
        <v>1.0000000000218279E-2</v>
      </c>
      <c r="K162" s="55">
        <v>546.52869999999939</v>
      </c>
      <c r="L162" s="53">
        <v>0</v>
      </c>
      <c r="M162" s="54">
        <f t="shared" si="30"/>
        <v>6.5900000001438461E-2</v>
      </c>
      <c r="N162" s="55">
        <f t="shared" si="30"/>
        <v>0</v>
      </c>
      <c r="O162" s="53">
        <f t="shared" si="26"/>
        <v>6.5900000001438461E-2</v>
      </c>
      <c r="P162" s="53"/>
      <c r="Q162" s="55">
        <f t="shared" si="27"/>
        <v>546.46279999999797</v>
      </c>
      <c r="R162" s="55" t="str">
        <f t="shared" si="25"/>
        <v xml:space="preserve">№139 </v>
      </c>
    </row>
    <row r="163" spans="1:18">
      <c r="A163" s="14" t="s">
        <v>174</v>
      </c>
      <c r="B163" s="56">
        <v>15214.9</v>
      </c>
      <c r="C163" s="4">
        <v>7836.42</v>
      </c>
      <c r="D163" s="14">
        <v>23051.34</v>
      </c>
      <c r="E163" s="56">
        <v>16213.5</v>
      </c>
      <c r="F163" s="4">
        <v>8277.27</v>
      </c>
      <c r="G163" s="14">
        <v>24490.79</v>
      </c>
      <c r="H163" s="56">
        <f t="shared" si="28"/>
        <v>998.60000000000036</v>
      </c>
      <c r="I163" s="56">
        <f t="shared" si="28"/>
        <v>440.85000000000036</v>
      </c>
      <c r="J163" s="56">
        <f t="shared" si="24"/>
        <v>1439.4500000000007</v>
      </c>
      <c r="K163" s="4">
        <v>-3741.7080999999921</v>
      </c>
      <c r="L163" s="14">
        <v>15000</v>
      </c>
      <c r="M163" s="58">
        <f t="shared" si="30"/>
        <v>6580.7740000000022</v>
      </c>
      <c r="N163" s="4">
        <f t="shared" si="30"/>
        <v>1110.9420000000009</v>
      </c>
      <c r="O163" s="14">
        <f t="shared" si="26"/>
        <v>7691.7160000000031</v>
      </c>
      <c r="P163" s="14"/>
      <c r="Q163" s="4">
        <f t="shared" si="27"/>
        <v>3566.5759000000053</v>
      </c>
      <c r="R163" s="4" t="str">
        <f t="shared" si="25"/>
        <v xml:space="preserve">№140 </v>
      </c>
    </row>
    <row r="164" spans="1:18">
      <c r="A164" s="53" t="s">
        <v>175</v>
      </c>
      <c r="B164" s="54">
        <v>8124.09</v>
      </c>
      <c r="C164" s="55">
        <v>4132.51</v>
      </c>
      <c r="D164" s="53">
        <v>12256.61</v>
      </c>
      <c r="E164" s="54">
        <v>8417.3700000000008</v>
      </c>
      <c r="F164" s="55">
        <v>4202.6099999999997</v>
      </c>
      <c r="G164" s="53">
        <v>12619.99</v>
      </c>
      <c r="H164" s="54">
        <f t="shared" si="28"/>
        <v>293.28000000000065</v>
      </c>
      <c r="I164" s="54">
        <f t="shared" si="28"/>
        <v>70.099999999999454</v>
      </c>
      <c r="J164" s="54">
        <f t="shared" si="24"/>
        <v>363.38000000000011</v>
      </c>
      <c r="K164" s="55">
        <v>-10951.525699999993</v>
      </c>
      <c r="L164" s="53">
        <v>0</v>
      </c>
      <c r="M164" s="54">
        <f t="shared" si="30"/>
        <v>1932.7152000000042</v>
      </c>
      <c r="N164" s="55">
        <f t="shared" si="30"/>
        <v>176.65199999999862</v>
      </c>
      <c r="O164" s="53">
        <f t="shared" si="26"/>
        <v>2109.3672000000029</v>
      </c>
      <c r="P164" s="53"/>
      <c r="Q164" s="55">
        <f t="shared" si="27"/>
        <v>-13060.892899999995</v>
      </c>
      <c r="R164" s="55" t="str">
        <f t="shared" si="25"/>
        <v xml:space="preserve">№141\1 </v>
      </c>
    </row>
    <row r="165" spans="1:18">
      <c r="A165" s="14" t="s">
        <v>176</v>
      </c>
      <c r="B165" s="56">
        <v>3088.65</v>
      </c>
      <c r="C165" s="4">
        <v>715.21</v>
      </c>
      <c r="D165" s="14">
        <v>3803.87</v>
      </c>
      <c r="E165" s="56">
        <v>3088.78</v>
      </c>
      <c r="F165" s="4">
        <v>715.28</v>
      </c>
      <c r="G165" s="14">
        <v>3804.08</v>
      </c>
      <c r="H165" s="56">
        <f t="shared" si="28"/>
        <v>0.13000000000010914</v>
      </c>
      <c r="I165" s="56">
        <f t="shared" si="28"/>
        <v>6.9999999999936335E-2</v>
      </c>
      <c r="J165" s="56">
        <f t="shared" si="24"/>
        <v>0.20000000000004547</v>
      </c>
      <c r="K165" s="4">
        <v>4782.9621999999999</v>
      </c>
      <c r="L165" s="14">
        <v>0</v>
      </c>
      <c r="M165" s="56">
        <f t="shared" si="30"/>
        <v>0.85670000000071922</v>
      </c>
      <c r="N165" s="4">
        <f t="shared" si="30"/>
        <v>0.17639999999983957</v>
      </c>
      <c r="O165" s="14">
        <f t="shared" si="26"/>
        <v>1.0331000000005588</v>
      </c>
      <c r="P165" s="14"/>
      <c r="Q165" s="4">
        <f t="shared" si="27"/>
        <v>4781.9290999999994</v>
      </c>
      <c r="R165" s="4" t="str">
        <f t="shared" si="25"/>
        <v xml:space="preserve">№141\2 </v>
      </c>
    </row>
    <row r="166" spans="1:18">
      <c r="A166" s="53" t="s">
        <v>177</v>
      </c>
      <c r="B166" s="54">
        <v>322.66000000000003</v>
      </c>
      <c r="C166" s="55">
        <v>705.68000000000006</v>
      </c>
      <c r="D166" s="53">
        <v>1028.3399999999999</v>
      </c>
      <c r="E166" s="54">
        <v>323.73</v>
      </c>
      <c r="F166" s="55">
        <v>705.68000000000006</v>
      </c>
      <c r="G166" s="53">
        <v>1029.42</v>
      </c>
      <c r="H166" s="54">
        <f t="shared" si="28"/>
        <v>1.0699999999999932</v>
      </c>
      <c r="I166" s="54">
        <f t="shared" si="28"/>
        <v>0</v>
      </c>
      <c r="J166" s="54">
        <f t="shared" si="24"/>
        <v>1.0699999999999932</v>
      </c>
      <c r="K166" s="55">
        <v>791.84379999999987</v>
      </c>
      <c r="L166" s="53">
        <v>0</v>
      </c>
      <c r="M166" s="54">
        <f t="shared" si="30"/>
        <v>7.051299999999955</v>
      </c>
      <c r="N166" s="55">
        <f t="shared" si="30"/>
        <v>0</v>
      </c>
      <c r="O166" s="53">
        <f t="shared" si="26"/>
        <v>7.051299999999955</v>
      </c>
      <c r="P166" s="53"/>
      <c r="Q166" s="55">
        <f t="shared" si="27"/>
        <v>784.7924999999999</v>
      </c>
      <c r="R166" s="55" t="str">
        <f t="shared" si="25"/>
        <v xml:space="preserve">№142 </v>
      </c>
    </row>
    <row r="167" spans="1:18">
      <c r="A167" s="14" t="s">
        <v>178</v>
      </c>
      <c r="B167" s="56">
        <v>11.38</v>
      </c>
      <c r="C167" s="4">
        <v>5.36</v>
      </c>
      <c r="D167" s="14">
        <v>16.75</v>
      </c>
      <c r="E167" s="56">
        <v>11.38</v>
      </c>
      <c r="F167" s="4">
        <v>5.36</v>
      </c>
      <c r="G167" s="14">
        <v>16.75</v>
      </c>
      <c r="H167" s="56">
        <f t="shared" si="28"/>
        <v>0</v>
      </c>
      <c r="I167" s="56">
        <f t="shared" si="28"/>
        <v>0</v>
      </c>
      <c r="J167" s="56">
        <f t="shared" si="24"/>
        <v>0</v>
      </c>
      <c r="K167" s="4">
        <v>-56.486400000000017</v>
      </c>
      <c r="L167" s="14">
        <v>0</v>
      </c>
      <c r="M167" s="56">
        <f t="shared" si="30"/>
        <v>0</v>
      </c>
      <c r="N167" s="4">
        <f t="shared" si="30"/>
        <v>0</v>
      </c>
      <c r="O167" s="14">
        <f t="shared" si="26"/>
        <v>0</v>
      </c>
      <c r="P167" s="14"/>
      <c r="Q167" s="4">
        <f t="shared" si="27"/>
        <v>-56.486400000000017</v>
      </c>
      <c r="R167" s="4" t="str">
        <f t="shared" si="25"/>
        <v xml:space="preserve">№143 </v>
      </c>
    </row>
    <row r="168" spans="1:18">
      <c r="A168" s="53" t="s">
        <v>179</v>
      </c>
      <c r="B168" s="54">
        <v>563.48</v>
      </c>
      <c r="C168" s="55">
        <v>228.46</v>
      </c>
      <c r="D168" s="53">
        <v>791.95</v>
      </c>
      <c r="E168" s="54">
        <v>563.49</v>
      </c>
      <c r="F168" s="55">
        <v>228.47</v>
      </c>
      <c r="G168" s="53">
        <v>791.97</v>
      </c>
      <c r="H168" s="54">
        <f t="shared" si="28"/>
        <v>9.9999999999909051E-3</v>
      </c>
      <c r="I168" s="54">
        <f t="shared" si="28"/>
        <v>9.9999999999909051E-3</v>
      </c>
      <c r="J168" s="54">
        <f t="shared" si="24"/>
        <v>1.999999999998181E-2</v>
      </c>
      <c r="K168" s="55">
        <v>-37.760500000000093</v>
      </c>
      <c r="L168" s="53">
        <v>0</v>
      </c>
      <c r="M168" s="54">
        <f t="shared" si="30"/>
        <v>6.5899999999940062E-2</v>
      </c>
      <c r="N168" s="55">
        <f t="shared" si="30"/>
        <v>2.5199999999977081E-2</v>
      </c>
      <c r="O168" s="53">
        <f t="shared" si="26"/>
        <v>9.1099999999917136E-2</v>
      </c>
      <c r="P168" s="53"/>
      <c r="Q168" s="55">
        <f t="shared" si="27"/>
        <v>-37.851600000000012</v>
      </c>
      <c r="R168" s="55" t="str">
        <f t="shared" si="25"/>
        <v>№143а</v>
      </c>
    </row>
    <row r="169" spans="1:18">
      <c r="A169" s="14" t="s">
        <v>180</v>
      </c>
      <c r="B169" s="56">
        <v>6757.82</v>
      </c>
      <c r="C169" s="4">
        <v>4811.58</v>
      </c>
      <c r="D169" s="14">
        <v>11569.43</v>
      </c>
      <c r="E169" s="56">
        <v>6925.63</v>
      </c>
      <c r="F169" s="4">
        <v>4909.97</v>
      </c>
      <c r="G169" s="14">
        <v>11835.64</v>
      </c>
      <c r="H169" s="56">
        <f t="shared" si="28"/>
        <v>167.8100000000004</v>
      </c>
      <c r="I169" s="56">
        <f t="shared" si="28"/>
        <v>98.390000000000327</v>
      </c>
      <c r="J169" s="56">
        <f t="shared" si="24"/>
        <v>266.20000000000073</v>
      </c>
      <c r="K169" s="4">
        <v>-520.91949999999861</v>
      </c>
      <c r="L169" s="14">
        <v>0</v>
      </c>
      <c r="M169" s="56">
        <f t="shared" si="30"/>
        <v>1105.8679000000027</v>
      </c>
      <c r="N169" s="4">
        <f t="shared" si="30"/>
        <v>247.94280000000083</v>
      </c>
      <c r="O169" s="14">
        <f t="shared" si="26"/>
        <v>1353.8107000000036</v>
      </c>
      <c r="P169" s="14"/>
      <c r="Q169" s="4">
        <f t="shared" si="27"/>
        <v>-1874.7302000000022</v>
      </c>
      <c r="R169" s="4" t="str">
        <f t="shared" si="25"/>
        <v xml:space="preserve">№144 </v>
      </c>
    </row>
    <row r="170" spans="1:18">
      <c r="A170" s="53" t="s">
        <v>181</v>
      </c>
      <c r="B170" s="54">
        <v>2529.58</v>
      </c>
      <c r="C170" s="55">
        <v>2746.7400000000002</v>
      </c>
      <c r="D170" s="53">
        <v>5276.33</v>
      </c>
      <c r="E170" s="54">
        <v>2529.58</v>
      </c>
      <c r="F170" s="55">
        <v>2746.7400000000002</v>
      </c>
      <c r="G170" s="53">
        <v>5276.33</v>
      </c>
      <c r="H170" s="54">
        <f t="shared" si="28"/>
        <v>0</v>
      </c>
      <c r="I170" s="54">
        <f t="shared" si="28"/>
        <v>0</v>
      </c>
      <c r="J170" s="54">
        <f t="shared" si="24"/>
        <v>0</v>
      </c>
      <c r="K170" s="55">
        <v>-6048.8855000000094</v>
      </c>
      <c r="L170" s="53">
        <v>0</v>
      </c>
      <c r="M170" s="54">
        <f t="shared" si="30"/>
        <v>0</v>
      </c>
      <c r="N170" s="55">
        <f t="shared" si="30"/>
        <v>0</v>
      </c>
      <c r="O170" s="53">
        <f t="shared" si="26"/>
        <v>0</v>
      </c>
      <c r="P170" s="53"/>
      <c r="Q170" s="55">
        <f t="shared" si="27"/>
        <v>-6048.8855000000094</v>
      </c>
      <c r="R170" s="55" t="str">
        <f t="shared" si="25"/>
        <v xml:space="preserve">№145\1 </v>
      </c>
    </row>
    <row r="171" spans="1:18">
      <c r="A171" s="14" t="s">
        <v>182</v>
      </c>
      <c r="B171" s="56">
        <v>5238.3100000000004</v>
      </c>
      <c r="C171" s="4">
        <v>2568.13</v>
      </c>
      <c r="D171" s="14">
        <v>7806.55</v>
      </c>
      <c r="E171" s="56">
        <v>5238.3100000000004</v>
      </c>
      <c r="F171" s="4">
        <v>2568.13</v>
      </c>
      <c r="G171" s="14">
        <v>7806.55</v>
      </c>
      <c r="H171" s="56">
        <f t="shared" si="28"/>
        <v>0</v>
      </c>
      <c r="I171" s="56">
        <f t="shared" si="28"/>
        <v>0</v>
      </c>
      <c r="J171" s="56">
        <f t="shared" si="24"/>
        <v>0</v>
      </c>
      <c r="K171" s="4">
        <v>6123.5848999999989</v>
      </c>
      <c r="L171" s="14">
        <v>0</v>
      </c>
      <c r="M171" s="58">
        <f t="shared" si="30"/>
        <v>0</v>
      </c>
      <c r="N171" s="4">
        <f t="shared" si="30"/>
        <v>0</v>
      </c>
      <c r="O171" s="14">
        <f t="shared" si="26"/>
        <v>0</v>
      </c>
      <c r="P171" s="14"/>
      <c r="Q171" s="4">
        <f t="shared" si="27"/>
        <v>6123.5848999999989</v>
      </c>
      <c r="R171" s="4" t="str">
        <f t="shared" si="25"/>
        <v>№145\2</v>
      </c>
    </row>
    <row r="172" spans="1:18">
      <c r="A172" s="53" t="s">
        <v>183</v>
      </c>
      <c r="B172" s="54">
        <v>8980.5</v>
      </c>
      <c r="C172" s="55">
        <v>4611.92</v>
      </c>
      <c r="D172" s="53">
        <v>13592.43</v>
      </c>
      <c r="E172" s="54">
        <v>8992.93</v>
      </c>
      <c r="F172" s="55">
        <v>4618.8100000000004</v>
      </c>
      <c r="G172" s="53">
        <v>13611.75</v>
      </c>
      <c r="H172" s="54">
        <f t="shared" si="28"/>
        <v>12.430000000000291</v>
      </c>
      <c r="I172" s="54">
        <f t="shared" si="28"/>
        <v>6.8900000000003274</v>
      </c>
      <c r="J172" s="54">
        <f t="shared" si="24"/>
        <v>19.320000000000618</v>
      </c>
      <c r="K172" s="55">
        <v>-1.6487999999889871</v>
      </c>
      <c r="L172" s="53">
        <v>9300</v>
      </c>
      <c r="M172" s="54">
        <f t="shared" si="30"/>
        <v>81.91370000000191</v>
      </c>
      <c r="N172" s="55">
        <f t="shared" si="30"/>
        <v>17.362800000000824</v>
      </c>
      <c r="O172" s="53">
        <f t="shared" si="26"/>
        <v>99.276500000002727</v>
      </c>
      <c r="P172" s="53"/>
      <c r="Q172" s="55">
        <f t="shared" si="27"/>
        <v>9199.0747000000083</v>
      </c>
      <c r="R172" s="55" t="str">
        <f t="shared" si="25"/>
        <v xml:space="preserve">№146 </v>
      </c>
    </row>
    <row r="173" spans="1:18">
      <c r="A173" s="14" t="s">
        <v>184</v>
      </c>
      <c r="B173" s="56">
        <v>13676.773000000001</v>
      </c>
      <c r="C173" s="4">
        <v>6281.308</v>
      </c>
      <c r="D173" s="14">
        <v>19958.081000000002</v>
      </c>
      <c r="E173" s="56">
        <v>14133.852000000001</v>
      </c>
      <c r="F173" s="4">
        <v>6452.72</v>
      </c>
      <c r="G173" s="14">
        <v>20586.572</v>
      </c>
      <c r="H173" s="56">
        <f t="shared" si="28"/>
        <v>457.07899999999972</v>
      </c>
      <c r="I173" s="56">
        <f t="shared" si="28"/>
        <v>171.41200000000026</v>
      </c>
      <c r="J173" s="56">
        <f t="shared" si="24"/>
        <v>628.49099999999999</v>
      </c>
      <c r="K173" s="4">
        <v>-12164.969839999985</v>
      </c>
      <c r="L173" s="14">
        <v>0</v>
      </c>
      <c r="M173" s="58">
        <f t="shared" si="30"/>
        <v>3012.1506099999983</v>
      </c>
      <c r="N173" s="4">
        <f t="shared" si="30"/>
        <v>431.95824000000067</v>
      </c>
      <c r="O173" s="14">
        <f t="shared" si="26"/>
        <v>3444.1088499999992</v>
      </c>
      <c r="P173" s="14"/>
      <c r="Q173" s="4">
        <f t="shared" si="27"/>
        <v>-15609.078689999984</v>
      </c>
      <c r="R173" s="4" t="str">
        <f t="shared" si="25"/>
        <v>№146 3ф</v>
      </c>
    </row>
    <row r="174" spans="1:18">
      <c r="A174" s="53" t="s">
        <v>185</v>
      </c>
      <c r="B174" s="54">
        <v>1690.79</v>
      </c>
      <c r="C174" s="55">
        <v>2225.33</v>
      </c>
      <c r="D174" s="53">
        <v>3916.13</v>
      </c>
      <c r="E174" s="54">
        <v>1690.79</v>
      </c>
      <c r="F174" s="55">
        <v>2225.34</v>
      </c>
      <c r="G174" s="53">
        <v>3916.13</v>
      </c>
      <c r="H174" s="54">
        <f t="shared" si="28"/>
        <v>0</v>
      </c>
      <c r="I174" s="54">
        <f t="shared" si="28"/>
        <v>1.0000000000218279E-2</v>
      </c>
      <c r="J174" s="54">
        <f t="shared" si="24"/>
        <v>1.0000000000218279E-2</v>
      </c>
      <c r="K174" s="55">
        <v>-3669.2833999999989</v>
      </c>
      <c r="L174" s="53">
        <v>0</v>
      </c>
      <c r="M174" s="54">
        <f t="shared" si="30"/>
        <v>0</v>
      </c>
      <c r="N174" s="55">
        <f t="shared" si="30"/>
        <v>2.5200000000550064E-2</v>
      </c>
      <c r="O174" s="53">
        <f t="shared" si="26"/>
        <v>2.5200000000550064E-2</v>
      </c>
      <c r="P174" s="53"/>
      <c r="Q174" s="55">
        <f t="shared" si="27"/>
        <v>-3669.3085999999994</v>
      </c>
      <c r="R174" s="55" t="str">
        <f t="shared" si="25"/>
        <v xml:space="preserve">№147 </v>
      </c>
    </row>
    <row r="175" spans="1:18">
      <c r="A175" s="14" t="s">
        <v>186</v>
      </c>
      <c r="B175" s="56">
        <v>867.61</v>
      </c>
      <c r="C175" s="4">
        <v>3781.7400000000002</v>
      </c>
      <c r="D175" s="14">
        <v>4649.41</v>
      </c>
      <c r="E175" s="56">
        <v>867.61</v>
      </c>
      <c r="F175" s="4">
        <v>3781.7400000000002</v>
      </c>
      <c r="G175" s="14">
        <v>4649.41</v>
      </c>
      <c r="H175" s="56">
        <f t="shared" si="28"/>
        <v>0</v>
      </c>
      <c r="I175" s="56">
        <f t="shared" si="28"/>
        <v>0</v>
      </c>
      <c r="J175" s="56">
        <f t="shared" si="24"/>
        <v>0</v>
      </c>
      <c r="K175" s="4">
        <v>-3.7536000000002776</v>
      </c>
      <c r="L175" s="14">
        <v>0</v>
      </c>
      <c r="M175" s="56">
        <f t="shared" si="30"/>
        <v>0</v>
      </c>
      <c r="N175" s="4">
        <f t="shared" si="30"/>
        <v>0</v>
      </c>
      <c r="O175" s="14">
        <f t="shared" si="26"/>
        <v>0</v>
      </c>
      <c r="P175" s="14"/>
      <c r="Q175" s="4">
        <f t="shared" si="27"/>
        <v>-3.7536000000002776</v>
      </c>
      <c r="R175" s="4" t="str">
        <f t="shared" si="25"/>
        <v>№148</v>
      </c>
    </row>
    <row r="176" spans="1:18">
      <c r="A176" s="53" t="s">
        <v>187</v>
      </c>
      <c r="B176" s="54">
        <v>26435.59</v>
      </c>
      <c r="C176" s="55">
        <v>13674.39</v>
      </c>
      <c r="D176" s="53">
        <v>40110</v>
      </c>
      <c r="E176" s="54">
        <v>26687.55</v>
      </c>
      <c r="F176" s="55">
        <v>13792.44</v>
      </c>
      <c r="G176" s="53">
        <v>40480.020000000004</v>
      </c>
      <c r="H176" s="54">
        <f t="shared" si="28"/>
        <v>251.95999999999913</v>
      </c>
      <c r="I176" s="54">
        <f t="shared" si="28"/>
        <v>118.05000000000109</v>
      </c>
      <c r="J176" s="54">
        <f t="shared" si="24"/>
        <v>370.01000000000022</v>
      </c>
      <c r="K176" s="55">
        <v>-5.284200000005626</v>
      </c>
      <c r="L176" s="53">
        <v>0</v>
      </c>
      <c r="M176" s="54">
        <f t="shared" si="30"/>
        <v>1660.4163999999942</v>
      </c>
      <c r="N176" s="55">
        <f t="shared" si="30"/>
        <v>297.48600000000278</v>
      </c>
      <c r="O176" s="53">
        <f t="shared" si="26"/>
        <v>1957.902399999997</v>
      </c>
      <c r="P176" s="53"/>
      <c r="Q176" s="55">
        <f t="shared" si="27"/>
        <v>-1963.1866000000027</v>
      </c>
      <c r="R176" s="55" t="str">
        <f t="shared" si="25"/>
        <v>№149</v>
      </c>
    </row>
    <row r="177" spans="1:18">
      <c r="A177" s="14" t="s">
        <v>188</v>
      </c>
      <c r="B177" s="56"/>
      <c r="C177" s="4"/>
      <c r="D177" s="14">
        <v>5857.77</v>
      </c>
      <c r="E177" s="56"/>
      <c r="F177" s="4"/>
      <c r="G177" s="14">
        <v>7351.9000000000005</v>
      </c>
      <c r="H177" s="60"/>
      <c r="I177" s="60"/>
      <c r="J177" s="60"/>
      <c r="K177" s="4">
        <v>0.66759999999885622</v>
      </c>
      <c r="L177" s="14">
        <v>0</v>
      </c>
      <c r="M177" s="58">
        <f t="shared" si="30"/>
        <v>0</v>
      </c>
      <c r="N177" s="4">
        <f t="shared" si="30"/>
        <v>0</v>
      </c>
      <c r="O177" s="14">
        <f t="shared" si="26"/>
        <v>0</v>
      </c>
      <c r="P177" s="14"/>
      <c r="Q177" s="4">
        <f t="shared" si="27"/>
        <v>0.66759999999885622</v>
      </c>
      <c r="R177" s="4" t="str">
        <f t="shared" si="25"/>
        <v xml:space="preserve">№150 </v>
      </c>
    </row>
    <row r="178" spans="1:18">
      <c r="A178" s="53" t="s">
        <v>189</v>
      </c>
      <c r="B178" s="54">
        <v>1048.01</v>
      </c>
      <c r="C178" s="55">
        <v>412.77</v>
      </c>
      <c r="D178" s="53">
        <v>1460.78</v>
      </c>
      <c r="E178" s="54">
        <v>1048.01</v>
      </c>
      <c r="F178" s="55">
        <v>412.77</v>
      </c>
      <c r="G178" s="53">
        <v>1460.79</v>
      </c>
      <c r="H178" s="54">
        <f t="shared" si="28"/>
        <v>0</v>
      </c>
      <c r="I178" s="54">
        <f t="shared" si="28"/>
        <v>0</v>
      </c>
      <c r="J178" s="54">
        <f t="shared" si="24"/>
        <v>0</v>
      </c>
      <c r="K178" s="55">
        <v>539.19959999999855</v>
      </c>
      <c r="L178" s="53">
        <v>0</v>
      </c>
      <c r="M178" s="54">
        <f t="shared" si="30"/>
        <v>0</v>
      </c>
      <c r="N178" s="55">
        <f t="shared" si="30"/>
        <v>0</v>
      </c>
      <c r="O178" s="53">
        <f t="shared" si="26"/>
        <v>0</v>
      </c>
      <c r="P178" s="53"/>
      <c r="Q178" s="55">
        <f t="shared" si="27"/>
        <v>539.19959999999855</v>
      </c>
      <c r="R178" s="55" t="str">
        <f t="shared" si="25"/>
        <v>№151</v>
      </c>
    </row>
    <row r="179" spans="1:18">
      <c r="A179" s="14" t="s">
        <v>190</v>
      </c>
      <c r="B179" s="56">
        <v>1423.59</v>
      </c>
      <c r="C179" s="4">
        <v>551.53</v>
      </c>
      <c r="D179" s="14">
        <v>1975.13</v>
      </c>
      <c r="E179" s="56">
        <v>1423.59</v>
      </c>
      <c r="F179" s="4">
        <v>551.53</v>
      </c>
      <c r="G179" s="14">
        <v>1975.13</v>
      </c>
      <c r="H179" s="56">
        <f t="shared" si="28"/>
        <v>0</v>
      </c>
      <c r="I179" s="56">
        <f t="shared" si="28"/>
        <v>0</v>
      </c>
      <c r="J179" s="56">
        <f t="shared" si="24"/>
        <v>0</v>
      </c>
      <c r="K179" s="4">
        <v>2971.9818999999993</v>
      </c>
      <c r="L179" s="14">
        <v>0</v>
      </c>
      <c r="M179" s="56">
        <f t="shared" si="30"/>
        <v>0</v>
      </c>
      <c r="N179" s="4">
        <f t="shared" si="30"/>
        <v>0</v>
      </c>
      <c r="O179" s="14">
        <f t="shared" si="26"/>
        <v>0</v>
      </c>
      <c r="P179" s="14"/>
      <c r="Q179" s="4">
        <f t="shared" si="27"/>
        <v>2971.9818999999993</v>
      </c>
      <c r="R179" s="4" t="str">
        <f t="shared" si="25"/>
        <v>№152</v>
      </c>
    </row>
    <row r="180" spans="1:18">
      <c r="A180" s="53" t="s">
        <v>191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28"/>
        <v>0</v>
      </c>
      <c r="I180" s="54">
        <f t="shared" si="28"/>
        <v>0</v>
      </c>
      <c r="J180" s="54">
        <f t="shared" si="24"/>
        <v>0</v>
      </c>
      <c r="K180" s="55">
        <v>-1.2774999999997385</v>
      </c>
      <c r="L180" s="53">
        <v>0</v>
      </c>
      <c r="M180" s="54">
        <f t="shared" si="30"/>
        <v>0</v>
      </c>
      <c r="N180" s="55">
        <f t="shared" si="30"/>
        <v>0</v>
      </c>
      <c r="O180" s="53">
        <f t="shared" si="26"/>
        <v>0</v>
      </c>
      <c r="P180" s="53"/>
      <c r="Q180" s="55">
        <f t="shared" si="27"/>
        <v>-1.2774999999997385</v>
      </c>
      <c r="R180" s="55" t="str">
        <f t="shared" si="25"/>
        <v xml:space="preserve">№153 </v>
      </c>
    </row>
    <row r="181" spans="1:18">
      <c r="A181" s="14" t="s">
        <v>192</v>
      </c>
      <c r="B181" s="56">
        <v>2609.09</v>
      </c>
      <c r="C181" s="4">
        <v>1955.22</v>
      </c>
      <c r="D181" s="14">
        <v>4564.32</v>
      </c>
      <c r="E181" s="56">
        <v>2651.16</v>
      </c>
      <c r="F181" s="4">
        <v>1965.24</v>
      </c>
      <c r="G181" s="14">
        <v>4616.4000000000005</v>
      </c>
      <c r="H181" s="56">
        <f t="shared" si="28"/>
        <v>42.069999999999709</v>
      </c>
      <c r="I181" s="56">
        <f t="shared" si="28"/>
        <v>10.019999999999982</v>
      </c>
      <c r="J181" s="56">
        <f t="shared" si="24"/>
        <v>52.089999999999691</v>
      </c>
      <c r="K181" s="4">
        <v>1547.8058999999987</v>
      </c>
      <c r="L181" s="14">
        <v>0</v>
      </c>
      <c r="M181" s="58">
        <f t="shared" si="30"/>
        <v>277.24129999999809</v>
      </c>
      <c r="N181" s="4">
        <f t="shared" si="30"/>
        <v>25.250399999999953</v>
      </c>
      <c r="O181" s="14">
        <f t="shared" si="26"/>
        <v>302.49169999999805</v>
      </c>
      <c r="P181" s="14"/>
      <c r="Q181" s="4">
        <f t="shared" si="27"/>
        <v>1245.3142000000007</v>
      </c>
      <c r="R181" s="4" t="str">
        <f t="shared" si="25"/>
        <v>№154</v>
      </c>
    </row>
    <row r="182" spans="1:18">
      <c r="A182" s="53" t="s">
        <v>193</v>
      </c>
      <c r="B182" s="54">
        <v>8392.93</v>
      </c>
      <c r="C182" s="55">
        <v>3346.78</v>
      </c>
      <c r="D182" s="53">
        <v>11739.710000000001</v>
      </c>
      <c r="E182" s="54">
        <v>8392.93</v>
      </c>
      <c r="F182" s="55">
        <v>3346.78</v>
      </c>
      <c r="G182" s="53">
        <v>11739.710000000001</v>
      </c>
      <c r="H182" s="54">
        <f t="shared" si="28"/>
        <v>0</v>
      </c>
      <c r="I182" s="54">
        <f t="shared" si="28"/>
        <v>0</v>
      </c>
      <c r="J182" s="54">
        <f t="shared" si="24"/>
        <v>0</v>
      </c>
      <c r="K182" s="55">
        <v>6924.0613999999987</v>
      </c>
      <c r="L182" s="53">
        <v>0</v>
      </c>
      <c r="M182" s="54">
        <f t="shared" si="30"/>
        <v>0</v>
      </c>
      <c r="N182" s="55">
        <f t="shared" si="30"/>
        <v>0</v>
      </c>
      <c r="O182" s="53">
        <f t="shared" si="26"/>
        <v>0</v>
      </c>
      <c r="P182" s="53"/>
      <c r="Q182" s="55">
        <f t="shared" si="27"/>
        <v>6924.0613999999987</v>
      </c>
      <c r="R182" s="55" t="str">
        <f t="shared" si="25"/>
        <v>№155</v>
      </c>
    </row>
    <row r="183" spans="1:18">
      <c r="A183" s="14" t="s">
        <v>194</v>
      </c>
      <c r="B183" s="56">
        <v>21527.18</v>
      </c>
      <c r="C183" s="4">
        <v>9162.59</v>
      </c>
      <c r="D183" s="14">
        <v>30689.78</v>
      </c>
      <c r="E183" s="56">
        <v>21781.3</v>
      </c>
      <c r="F183" s="4">
        <v>9263.9</v>
      </c>
      <c r="G183" s="14">
        <v>31045.200000000001</v>
      </c>
      <c r="H183" s="56">
        <f t="shared" si="28"/>
        <v>254.11999999999898</v>
      </c>
      <c r="I183" s="56">
        <f t="shared" si="28"/>
        <v>101.30999999999949</v>
      </c>
      <c r="J183" s="56">
        <f t="shared" si="24"/>
        <v>355.42999999999847</v>
      </c>
      <c r="K183" s="4">
        <v>-205.47739999999658</v>
      </c>
      <c r="L183" s="14">
        <v>0</v>
      </c>
      <c r="M183" s="58">
        <f t="shared" si="30"/>
        <v>1674.6507999999933</v>
      </c>
      <c r="N183" s="4">
        <f t="shared" si="30"/>
        <v>255.30119999999872</v>
      </c>
      <c r="O183" s="14">
        <f t="shared" si="26"/>
        <v>1929.951999999992</v>
      </c>
      <c r="P183" s="14"/>
      <c r="Q183" s="4">
        <f t="shared" si="27"/>
        <v>-2135.4293999999886</v>
      </c>
      <c r="R183" s="4" t="str">
        <f t="shared" si="25"/>
        <v xml:space="preserve">№156 </v>
      </c>
    </row>
    <row r="184" spans="1:18">
      <c r="A184" s="53" t="s">
        <v>195</v>
      </c>
      <c r="B184" s="54">
        <v>5445.62</v>
      </c>
      <c r="C184" s="55">
        <v>14047.460000000001</v>
      </c>
      <c r="D184" s="53">
        <v>19493.09</v>
      </c>
      <c r="E184" s="54">
        <v>5460.07</v>
      </c>
      <c r="F184" s="55">
        <v>14054.53</v>
      </c>
      <c r="G184" s="53">
        <v>19514.600000000002</v>
      </c>
      <c r="H184" s="54">
        <f t="shared" si="28"/>
        <v>14.449999999999818</v>
      </c>
      <c r="I184" s="54">
        <f t="shared" si="28"/>
        <v>7.069999999999709</v>
      </c>
      <c r="J184" s="54">
        <f t="shared" si="24"/>
        <v>21.519999999999527</v>
      </c>
      <c r="K184" s="55">
        <v>-8725.0409999999993</v>
      </c>
      <c r="L184" s="53">
        <v>0</v>
      </c>
      <c r="M184" s="54">
        <f t="shared" si="30"/>
        <v>95.225499999998803</v>
      </c>
      <c r="N184" s="55">
        <f t="shared" si="30"/>
        <v>17.816399999999266</v>
      </c>
      <c r="O184" s="53">
        <f t="shared" si="26"/>
        <v>113.04189999999807</v>
      </c>
      <c r="P184" s="53"/>
      <c r="Q184" s="55">
        <f t="shared" si="27"/>
        <v>-8838.0828999999976</v>
      </c>
      <c r="R184" s="55" t="str">
        <f t="shared" si="25"/>
        <v>№157</v>
      </c>
    </row>
    <row r="185" spans="1:18">
      <c r="A185" s="14" t="s">
        <v>196</v>
      </c>
      <c r="B185" s="56">
        <v>15549.720000000001</v>
      </c>
      <c r="C185" s="4">
        <v>9444.73</v>
      </c>
      <c r="D185" s="14">
        <v>24996.260000000002</v>
      </c>
      <c r="E185" s="58">
        <v>15552.970000000001</v>
      </c>
      <c r="F185" s="58">
        <v>9444.73</v>
      </c>
      <c r="G185" s="58">
        <v>24999.510000000002</v>
      </c>
      <c r="H185" s="56">
        <f t="shared" si="28"/>
        <v>3.25</v>
      </c>
      <c r="I185" s="56">
        <f t="shared" si="28"/>
        <v>0</v>
      </c>
      <c r="J185" s="56">
        <f t="shared" si="24"/>
        <v>3.25</v>
      </c>
      <c r="K185" s="4">
        <v>-1554.0962000000022</v>
      </c>
      <c r="L185" s="14">
        <v>0</v>
      </c>
      <c r="M185" s="56">
        <f t="shared" si="30"/>
        <v>21.4175</v>
      </c>
      <c r="N185" s="4">
        <f t="shared" si="30"/>
        <v>0</v>
      </c>
      <c r="O185" s="14">
        <f t="shared" si="26"/>
        <v>21.4175</v>
      </c>
      <c r="P185" s="14"/>
      <c r="Q185" s="4">
        <f t="shared" si="27"/>
        <v>-1575.5137000000022</v>
      </c>
      <c r="R185" s="4" t="str">
        <f t="shared" si="25"/>
        <v xml:space="preserve">№158 </v>
      </c>
    </row>
    <row r="186" spans="1:18">
      <c r="A186" s="53" t="s">
        <v>197</v>
      </c>
      <c r="B186" s="54"/>
      <c r="C186" s="55"/>
      <c r="D186" s="53"/>
      <c r="E186" s="54"/>
      <c r="F186" s="54"/>
      <c r="G186" s="54"/>
      <c r="H186" s="54"/>
      <c r="I186" s="54"/>
      <c r="J186" s="54">
        <f t="shared" si="24"/>
        <v>0</v>
      </c>
      <c r="K186" s="55">
        <v>-8.9999999999879066E-4</v>
      </c>
      <c r="L186" s="53">
        <v>0</v>
      </c>
      <c r="M186" s="54"/>
      <c r="N186" s="55"/>
      <c r="O186" s="53"/>
      <c r="P186" s="53"/>
      <c r="Q186" s="55">
        <f t="shared" si="27"/>
        <v>-8.9999999999879066E-4</v>
      </c>
      <c r="R186" s="55" t="str">
        <f t="shared" si="25"/>
        <v>№159снят</v>
      </c>
    </row>
    <row r="187" spans="1:18">
      <c r="A187" s="14" t="s">
        <v>198</v>
      </c>
      <c r="B187" s="56"/>
      <c r="C187" s="4"/>
      <c r="D187" s="14">
        <v>7968.79</v>
      </c>
      <c r="E187" s="58">
        <v>1264.33</v>
      </c>
      <c r="F187" s="58">
        <v>935.30000000000007</v>
      </c>
      <c r="G187" s="58">
        <v>2199.65</v>
      </c>
      <c r="H187" s="56"/>
      <c r="I187" s="56"/>
      <c r="J187" s="56"/>
      <c r="K187" s="4">
        <v>13598.475299999998</v>
      </c>
      <c r="L187" s="14">
        <v>0</v>
      </c>
      <c r="M187" s="14">
        <f t="shared" ref="M187:N218" si="31">H187*M$6</f>
        <v>0</v>
      </c>
      <c r="N187" s="4">
        <f t="shared" si="31"/>
        <v>0</v>
      </c>
      <c r="O187" s="14">
        <f t="shared" si="26"/>
        <v>0</v>
      </c>
      <c r="P187" s="14"/>
      <c r="Q187" s="4">
        <f t="shared" si="27"/>
        <v>13598.475299999998</v>
      </c>
      <c r="R187" s="4" t="str">
        <f t="shared" si="25"/>
        <v>№159а\1</v>
      </c>
    </row>
    <row r="188" spans="1:18">
      <c r="A188" s="53" t="s">
        <v>199</v>
      </c>
      <c r="B188" s="54">
        <v>3487.71</v>
      </c>
      <c r="C188" s="55">
        <v>530.62</v>
      </c>
      <c r="D188" s="53">
        <v>4018.37</v>
      </c>
      <c r="E188" s="54">
        <v>3487.71</v>
      </c>
      <c r="F188" s="54">
        <v>530.62</v>
      </c>
      <c r="G188" s="54">
        <v>4018.37</v>
      </c>
      <c r="H188" s="54">
        <f>E188-B188</f>
        <v>0</v>
      </c>
      <c r="I188" s="54">
        <f>F188-C188</f>
        <v>0</v>
      </c>
      <c r="J188" s="54">
        <f>SUM(H188:I188)</f>
        <v>0</v>
      </c>
      <c r="K188" s="55">
        <v>-6491.882700000001</v>
      </c>
      <c r="L188" s="53">
        <v>0</v>
      </c>
      <c r="M188" s="54">
        <f t="shared" si="31"/>
        <v>0</v>
      </c>
      <c r="N188" s="55">
        <f t="shared" si="31"/>
        <v>0</v>
      </c>
      <c r="O188" s="53">
        <f t="shared" si="26"/>
        <v>0</v>
      </c>
      <c r="P188" s="53"/>
      <c r="Q188" s="55">
        <f t="shared" si="27"/>
        <v>-6491.882700000001</v>
      </c>
      <c r="R188" s="55" t="str">
        <f t="shared" si="25"/>
        <v xml:space="preserve">№159а\2 </v>
      </c>
    </row>
    <row r="189" spans="1:18">
      <c r="A189" s="14" t="s">
        <v>200</v>
      </c>
      <c r="B189" s="56">
        <v>192.68</v>
      </c>
      <c r="C189" s="4">
        <v>133.93</v>
      </c>
      <c r="D189" s="14">
        <v>326.62</v>
      </c>
      <c r="E189" s="58">
        <v>192.68</v>
      </c>
      <c r="F189" s="58">
        <v>133.93</v>
      </c>
      <c r="G189" s="58">
        <v>326.62</v>
      </c>
      <c r="H189" s="56"/>
      <c r="I189" s="56"/>
      <c r="J189" s="56"/>
      <c r="K189" s="4">
        <v>-756.34640000000002</v>
      </c>
      <c r="L189" s="14">
        <v>0</v>
      </c>
      <c r="M189" s="56">
        <f t="shared" si="31"/>
        <v>0</v>
      </c>
      <c r="N189" s="4">
        <f t="shared" si="31"/>
        <v>0</v>
      </c>
      <c r="O189" s="14">
        <f t="shared" si="26"/>
        <v>0</v>
      </c>
      <c r="P189" s="14"/>
      <c r="Q189" s="4">
        <f t="shared" si="27"/>
        <v>-756.34640000000002</v>
      </c>
      <c r="R189" s="4" t="str">
        <f t="shared" si="25"/>
        <v>№160</v>
      </c>
    </row>
    <row r="190" spans="1:18">
      <c r="A190" s="53" t="s">
        <v>201</v>
      </c>
      <c r="B190" s="54"/>
      <c r="C190" s="55"/>
      <c r="D190" s="53"/>
      <c r="E190" s="54"/>
      <c r="F190" s="54"/>
      <c r="G190" s="54"/>
      <c r="H190" s="60">
        <f t="shared" ref="H190:I218" si="32">E190-B190</f>
        <v>0</v>
      </c>
      <c r="I190" s="60">
        <f t="shared" si="32"/>
        <v>0</v>
      </c>
      <c r="J190" s="60">
        <f t="shared" si="24"/>
        <v>0</v>
      </c>
      <c r="K190" s="55">
        <v>0</v>
      </c>
      <c r="L190" s="53">
        <v>0</v>
      </c>
      <c r="M190" s="54">
        <f t="shared" si="31"/>
        <v>0</v>
      </c>
      <c r="N190" s="55">
        <f t="shared" si="31"/>
        <v>0</v>
      </c>
      <c r="O190" s="53">
        <f t="shared" si="26"/>
        <v>0</v>
      </c>
      <c r="P190" s="53"/>
      <c r="Q190" s="55">
        <f t="shared" si="27"/>
        <v>0</v>
      </c>
      <c r="R190" s="55" t="str">
        <f t="shared" si="25"/>
        <v>№161 снят</v>
      </c>
    </row>
    <row r="191" spans="1:18">
      <c r="A191" s="14" t="s">
        <v>202</v>
      </c>
      <c r="B191" s="56">
        <v>14197.663</v>
      </c>
      <c r="C191" s="4">
        <v>9038.8009999999995</v>
      </c>
      <c r="D191" s="14">
        <v>23236.464</v>
      </c>
      <c r="E191" s="58">
        <v>15939.835000000001</v>
      </c>
      <c r="F191" s="58">
        <v>9971.4920000000002</v>
      </c>
      <c r="G191" s="58">
        <v>25911.327000000001</v>
      </c>
      <c r="H191" s="56">
        <f t="shared" si="32"/>
        <v>1742.1720000000005</v>
      </c>
      <c r="I191" s="56">
        <f t="shared" si="32"/>
        <v>932.69100000000071</v>
      </c>
      <c r="J191" s="56">
        <f t="shared" si="24"/>
        <v>2674.8630000000012</v>
      </c>
      <c r="K191" s="4">
        <v>1662.1073299999989</v>
      </c>
      <c r="L191" s="14">
        <v>0</v>
      </c>
      <c r="M191" s="58">
        <f t="shared" si="31"/>
        <v>11480.913480000003</v>
      </c>
      <c r="N191" s="4">
        <f t="shared" si="31"/>
        <v>2350.3813200000018</v>
      </c>
      <c r="O191" s="14">
        <f t="shared" si="26"/>
        <v>13831.294800000005</v>
      </c>
      <c r="P191" s="14"/>
      <c r="Q191" s="4">
        <f t="shared" si="27"/>
        <v>-12169.187470000006</v>
      </c>
      <c r="R191" s="4" t="str">
        <f t="shared" si="25"/>
        <v>№161 3ф</v>
      </c>
    </row>
    <row r="192" spans="1:18">
      <c r="A192" s="53" t="s">
        <v>203</v>
      </c>
      <c r="B192" s="54">
        <v>1025.82</v>
      </c>
      <c r="C192" s="55">
        <v>509.89</v>
      </c>
      <c r="D192" s="53">
        <v>1535.72</v>
      </c>
      <c r="E192" s="54">
        <v>1026.43</v>
      </c>
      <c r="F192" s="55">
        <v>509.91</v>
      </c>
      <c r="G192" s="53">
        <v>1536.3500000000001</v>
      </c>
      <c r="H192" s="54">
        <f t="shared" si="32"/>
        <v>0.61000000000012733</v>
      </c>
      <c r="I192" s="54">
        <f t="shared" si="32"/>
        <v>2.0000000000038654E-2</v>
      </c>
      <c r="J192" s="54">
        <f t="shared" si="24"/>
        <v>0.63000000000016598</v>
      </c>
      <c r="K192" s="55">
        <v>-1365.6864999999993</v>
      </c>
      <c r="L192" s="53">
        <v>0</v>
      </c>
      <c r="M192" s="54">
        <f t="shared" si="31"/>
        <v>4.0199000000008391</v>
      </c>
      <c r="N192" s="55">
        <f t="shared" si="31"/>
        <v>5.0400000000097409E-2</v>
      </c>
      <c r="O192" s="53">
        <f t="shared" si="26"/>
        <v>4.0703000000009366</v>
      </c>
      <c r="P192" s="53"/>
      <c r="Q192" s="55">
        <f t="shared" si="27"/>
        <v>-1369.7568000000003</v>
      </c>
      <c r="R192" s="55" t="str">
        <f t="shared" si="25"/>
        <v>№161а</v>
      </c>
    </row>
    <row r="193" spans="1:18">
      <c r="A193" s="14" t="s">
        <v>204</v>
      </c>
      <c r="B193" s="56">
        <v>80.960000000000008</v>
      </c>
      <c r="C193" s="4">
        <v>57.09</v>
      </c>
      <c r="D193" s="14">
        <v>138.07</v>
      </c>
      <c r="E193" s="56">
        <v>80.960000000000008</v>
      </c>
      <c r="F193" s="4">
        <v>57.09</v>
      </c>
      <c r="G193" s="14">
        <v>138.07</v>
      </c>
      <c r="H193" s="56">
        <f t="shared" si="32"/>
        <v>0</v>
      </c>
      <c r="I193" s="56">
        <f t="shared" si="32"/>
        <v>0</v>
      </c>
      <c r="J193" s="56">
        <f t="shared" si="24"/>
        <v>0</v>
      </c>
      <c r="K193" s="4">
        <v>-15.433199999999822</v>
      </c>
      <c r="L193" s="14">
        <v>0</v>
      </c>
      <c r="M193" s="56">
        <f t="shared" si="31"/>
        <v>0</v>
      </c>
      <c r="N193" s="4">
        <f t="shared" si="31"/>
        <v>0</v>
      </c>
      <c r="O193" s="14">
        <f t="shared" si="26"/>
        <v>0</v>
      </c>
      <c r="P193" s="14"/>
      <c r="Q193" s="4">
        <f t="shared" si="27"/>
        <v>-15.433199999999822</v>
      </c>
      <c r="R193" s="4" t="str">
        <f t="shared" si="25"/>
        <v>№162</v>
      </c>
    </row>
    <row r="194" spans="1:18">
      <c r="A194" s="53" t="s">
        <v>205</v>
      </c>
      <c r="B194" s="54">
        <v>6179.1100000000006</v>
      </c>
      <c r="C194" s="55">
        <v>3371.04</v>
      </c>
      <c r="D194" s="53">
        <v>9550.15</v>
      </c>
      <c r="E194" s="54">
        <v>6179.12</v>
      </c>
      <c r="F194" s="55">
        <v>3371.05</v>
      </c>
      <c r="G194" s="53">
        <v>9550.18</v>
      </c>
      <c r="H194" s="54">
        <f t="shared" si="32"/>
        <v>9.999999999308784E-3</v>
      </c>
      <c r="I194" s="54">
        <f t="shared" si="32"/>
        <v>1.0000000000218279E-2</v>
      </c>
      <c r="J194" s="54">
        <f t="shared" si="24"/>
        <v>1.9999999999527063E-2</v>
      </c>
      <c r="K194" s="55">
        <v>-254.05380000000258</v>
      </c>
      <c r="L194" s="53">
        <v>0</v>
      </c>
      <c r="M194" s="54">
        <f t="shared" si="31"/>
        <v>6.589999999544488E-2</v>
      </c>
      <c r="N194" s="55">
        <f t="shared" si="31"/>
        <v>2.5200000000550064E-2</v>
      </c>
      <c r="O194" s="53">
        <f t="shared" si="26"/>
        <v>9.109999999599494E-2</v>
      </c>
      <c r="P194" s="53"/>
      <c r="Q194" s="55">
        <f t="shared" si="27"/>
        <v>-254.14489999999859</v>
      </c>
      <c r="R194" s="55" t="str">
        <f t="shared" si="25"/>
        <v>№163</v>
      </c>
    </row>
    <row r="195" spans="1:18">
      <c r="A195" s="14" t="s">
        <v>206</v>
      </c>
      <c r="B195" s="56">
        <v>10586.17</v>
      </c>
      <c r="C195" s="4">
        <v>3588.14</v>
      </c>
      <c r="D195" s="14">
        <v>14174.550000000001</v>
      </c>
      <c r="E195" s="56">
        <v>10586.17</v>
      </c>
      <c r="F195" s="4">
        <v>3588.14</v>
      </c>
      <c r="G195" s="14">
        <v>14174.550000000001</v>
      </c>
      <c r="H195" s="56">
        <f t="shared" si="32"/>
        <v>0</v>
      </c>
      <c r="I195" s="56">
        <f t="shared" si="32"/>
        <v>0</v>
      </c>
      <c r="J195" s="56">
        <f t="shared" si="24"/>
        <v>0</v>
      </c>
      <c r="K195" s="4">
        <v>-55.545300000002122</v>
      </c>
      <c r="L195" s="14">
        <v>0</v>
      </c>
      <c r="M195" s="56">
        <f t="shared" si="31"/>
        <v>0</v>
      </c>
      <c r="N195" s="4">
        <f t="shared" si="31"/>
        <v>0</v>
      </c>
      <c r="O195" s="14">
        <f t="shared" si="26"/>
        <v>0</v>
      </c>
      <c r="P195" s="14"/>
      <c r="Q195" s="4">
        <f t="shared" si="27"/>
        <v>-55.545300000002122</v>
      </c>
      <c r="R195" s="4" t="str">
        <f t="shared" si="25"/>
        <v>№164</v>
      </c>
    </row>
    <row r="196" spans="1:18">
      <c r="A196" s="53" t="s">
        <v>207</v>
      </c>
      <c r="B196" s="54">
        <v>5368.85</v>
      </c>
      <c r="C196" s="55">
        <v>2162.81</v>
      </c>
      <c r="D196" s="53">
        <v>7531.76</v>
      </c>
      <c r="E196" s="54">
        <v>5368.85</v>
      </c>
      <c r="F196" s="55">
        <v>2162.81</v>
      </c>
      <c r="G196" s="53">
        <v>7531.76</v>
      </c>
      <c r="H196" s="54"/>
      <c r="I196" s="54"/>
      <c r="J196" s="54"/>
      <c r="K196" s="55">
        <v>312.92509999999857</v>
      </c>
      <c r="L196" s="53">
        <v>0</v>
      </c>
      <c r="M196" s="54">
        <f t="shared" si="31"/>
        <v>0</v>
      </c>
      <c r="N196" s="55">
        <f t="shared" si="31"/>
        <v>0</v>
      </c>
      <c r="O196" s="53">
        <f t="shared" si="26"/>
        <v>0</v>
      </c>
      <c r="P196" s="53"/>
      <c r="Q196" s="55">
        <f t="shared" si="27"/>
        <v>312.92509999999857</v>
      </c>
      <c r="R196" s="55" t="str">
        <f t="shared" si="25"/>
        <v>№165</v>
      </c>
    </row>
    <row r="197" spans="1:18">
      <c r="A197" s="14" t="s">
        <v>208</v>
      </c>
      <c r="B197" s="56"/>
      <c r="C197" s="4"/>
      <c r="D197" s="14">
        <v>6104.42</v>
      </c>
      <c r="E197" s="56"/>
      <c r="F197" s="4"/>
      <c r="G197" s="14">
        <v>6104.42</v>
      </c>
      <c r="H197" s="60"/>
      <c r="I197" s="60"/>
      <c r="J197" s="60"/>
      <c r="K197" s="4">
        <v>7273.5910999999996</v>
      </c>
      <c r="L197" s="14">
        <v>0</v>
      </c>
      <c r="M197" s="56">
        <f t="shared" si="31"/>
        <v>0</v>
      </c>
      <c r="N197" s="4">
        <f t="shared" si="31"/>
        <v>0</v>
      </c>
      <c r="O197" s="14">
        <f t="shared" si="26"/>
        <v>0</v>
      </c>
      <c r="P197" s="14"/>
      <c r="Q197" s="4">
        <f t="shared" si="27"/>
        <v>7273.5910999999996</v>
      </c>
      <c r="R197" s="4" t="str">
        <f t="shared" si="25"/>
        <v>№166</v>
      </c>
    </row>
    <row r="198" spans="1:18">
      <c r="A198" s="53" t="s">
        <v>209</v>
      </c>
      <c r="B198" s="54">
        <v>10381.99</v>
      </c>
      <c r="C198" s="55">
        <v>3757.11</v>
      </c>
      <c r="D198" s="53">
        <v>14139.11</v>
      </c>
      <c r="E198" s="54">
        <v>10477.6</v>
      </c>
      <c r="F198" s="55">
        <v>3798.1</v>
      </c>
      <c r="G198" s="53">
        <v>14275.710000000001</v>
      </c>
      <c r="H198" s="54">
        <f t="shared" si="32"/>
        <v>95.610000000000582</v>
      </c>
      <c r="I198" s="54">
        <f t="shared" si="32"/>
        <v>40.989999999999782</v>
      </c>
      <c r="J198" s="54">
        <f t="shared" si="24"/>
        <v>136.60000000000036</v>
      </c>
      <c r="K198" s="55">
        <v>2092.0092000000022</v>
      </c>
      <c r="L198" s="53">
        <v>0</v>
      </c>
      <c r="M198" s="54">
        <f t="shared" si="31"/>
        <v>630.06990000000383</v>
      </c>
      <c r="N198" s="55">
        <f t="shared" si="31"/>
        <v>103.29479999999946</v>
      </c>
      <c r="O198" s="53">
        <f t="shared" si="26"/>
        <v>733.36470000000327</v>
      </c>
      <c r="P198" s="53"/>
      <c r="Q198" s="55">
        <f t="shared" si="27"/>
        <v>1358.644499999999</v>
      </c>
      <c r="R198" s="55" t="str">
        <f t="shared" si="25"/>
        <v>№167</v>
      </c>
    </row>
    <row r="199" spans="1:18">
      <c r="A199" s="14" t="s">
        <v>210</v>
      </c>
      <c r="B199" s="56">
        <v>10510.210000000001</v>
      </c>
      <c r="C199" s="4">
        <v>5922.33</v>
      </c>
      <c r="D199" s="14">
        <v>16432.55</v>
      </c>
      <c r="E199" s="56">
        <v>10510.210000000001</v>
      </c>
      <c r="F199" s="4">
        <v>5922.33</v>
      </c>
      <c r="G199" s="14">
        <v>16432.55</v>
      </c>
      <c r="H199" s="56">
        <f t="shared" si="32"/>
        <v>0</v>
      </c>
      <c r="I199" s="56">
        <f t="shared" si="32"/>
        <v>0</v>
      </c>
      <c r="J199" s="56">
        <f t="shared" si="24"/>
        <v>0</v>
      </c>
      <c r="K199" s="4">
        <v>26.32629999999569</v>
      </c>
      <c r="L199" s="14">
        <v>0</v>
      </c>
      <c r="M199" s="56">
        <f t="shared" si="31"/>
        <v>0</v>
      </c>
      <c r="N199" s="4">
        <f t="shared" si="31"/>
        <v>0</v>
      </c>
      <c r="O199" s="14">
        <f t="shared" si="26"/>
        <v>0</v>
      </c>
      <c r="P199" s="14"/>
      <c r="Q199" s="4">
        <f t="shared" si="27"/>
        <v>26.32629999999569</v>
      </c>
      <c r="R199" s="4" t="str">
        <f t="shared" si="25"/>
        <v>№168</v>
      </c>
    </row>
    <row r="200" spans="1:18">
      <c r="A200" s="53" t="s">
        <v>211</v>
      </c>
      <c r="B200" s="54">
        <v>978.38</v>
      </c>
      <c r="C200" s="55">
        <v>343.40000000000003</v>
      </c>
      <c r="D200" s="53">
        <v>1321.79</v>
      </c>
      <c r="E200" s="54">
        <v>978.38</v>
      </c>
      <c r="F200" s="55">
        <v>343.40000000000003</v>
      </c>
      <c r="G200" s="53">
        <v>1321.79</v>
      </c>
      <c r="H200" s="54">
        <f t="shared" si="32"/>
        <v>0</v>
      </c>
      <c r="I200" s="54">
        <f t="shared" si="32"/>
        <v>0</v>
      </c>
      <c r="J200" s="54">
        <f t="shared" si="24"/>
        <v>0</v>
      </c>
      <c r="K200" s="55">
        <v>4308.5483999999988</v>
      </c>
      <c r="L200" s="53">
        <v>0</v>
      </c>
      <c r="M200" s="54">
        <f t="shared" si="31"/>
        <v>0</v>
      </c>
      <c r="N200" s="55">
        <f t="shared" si="31"/>
        <v>0</v>
      </c>
      <c r="O200" s="53">
        <f t="shared" si="26"/>
        <v>0</v>
      </c>
      <c r="P200" s="53"/>
      <c r="Q200" s="55">
        <f t="shared" si="27"/>
        <v>4308.5483999999988</v>
      </c>
      <c r="R200" s="55" t="str">
        <f t="shared" si="25"/>
        <v>№169</v>
      </c>
    </row>
    <row r="201" spans="1:18">
      <c r="A201" s="14" t="s">
        <v>212</v>
      </c>
      <c r="B201" s="56">
        <v>6173.05</v>
      </c>
      <c r="C201" s="4">
        <v>3280.29</v>
      </c>
      <c r="D201" s="14">
        <v>9453.35</v>
      </c>
      <c r="E201" s="56">
        <v>6173.05</v>
      </c>
      <c r="F201" s="4">
        <v>3280.29</v>
      </c>
      <c r="G201" s="14">
        <v>9453.35</v>
      </c>
      <c r="H201" s="56">
        <f t="shared" si="32"/>
        <v>0</v>
      </c>
      <c r="I201" s="56">
        <f t="shared" si="32"/>
        <v>0</v>
      </c>
      <c r="J201" s="56">
        <f t="shared" si="24"/>
        <v>0</v>
      </c>
      <c r="K201" s="4">
        <v>-1162.5289000000012</v>
      </c>
      <c r="L201" s="14">
        <v>0</v>
      </c>
      <c r="M201" s="56">
        <f t="shared" si="31"/>
        <v>0</v>
      </c>
      <c r="N201" s="4">
        <f t="shared" si="31"/>
        <v>0</v>
      </c>
      <c r="O201" s="14">
        <f t="shared" si="26"/>
        <v>0</v>
      </c>
      <c r="P201" s="14"/>
      <c r="Q201" s="4">
        <f t="shared" si="27"/>
        <v>-1162.5289000000012</v>
      </c>
      <c r="R201" s="4" t="str">
        <f t="shared" si="25"/>
        <v>№170</v>
      </c>
    </row>
    <row r="202" spans="1:18">
      <c r="A202" s="53" t="s">
        <v>213</v>
      </c>
      <c r="B202" s="54">
        <v>16753.34</v>
      </c>
      <c r="C202" s="55">
        <v>5511.03</v>
      </c>
      <c r="D202" s="53">
        <v>22264.66</v>
      </c>
      <c r="E202" s="54">
        <v>16753.34</v>
      </c>
      <c r="F202" s="55">
        <v>5511.03</v>
      </c>
      <c r="G202" s="53">
        <v>22264.66</v>
      </c>
      <c r="H202" s="54">
        <f t="shared" si="32"/>
        <v>0</v>
      </c>
      <c r="I202" s="54">
        <f t="shared" si="32"/>
        <v>0</v>
      </c>
      <c r="J202" s="54">
        <f t="shared" si="24"/>
        <v>0</v>
      </c>
      <c r="K202" s="55">
        <v>18.241000000005442</v>
      </c>
      <c r="L202" s="53">
        <v>0</v>
      </c>
      <c r="M202" s="54">
        <f t="shared" si="31"/>
        <v>0</v>
      </c>
      <c r="N202" s="55">
        <f t="shared" si="31"/>
        <v>0</v>
      </c>
      <c r="O202" s="53">
        <f t="shared" si="26"/>
        <v>0</v>
      </c>
      <c r="P202" s="53"/>
      <c r="Q202" s="55">
        <f t="shared" si="27"/>
        <v>18.241000000005442</v>
      </c>
      <c r="R202" s="55" t="str">
        <f t="shared" si="25"/>
        <v>№171</v>
      </c>
    </row>
    <row r="203" spans="1:18">
      <c r="A203" s="14" t="s">
        <v>214</v>
      </c>
      <c r="B203" s="56">
        <v>2756.34</v>
      </c>
      <c r="C203" s="4">
        <v>660.63</v>
      </c>
      <c r="D203" s="14">
        <v>3416.98</v>
      </c>
      <c r="E203" s="56">
        <v>2756.34</v>
      </c>
      <c r="F203" s="4">
        <v>660.63</v>
      </c>
      <c r="G203" s="14">
        <v>3416.98</v>
      </c>
      <c r="H203" s="56">
        <f t="shared" si="32"/>
        <v>0</v>
      </c>
      <c r="I203" s="56">
        <f t="shared" si="32"/>
        <v>0</v>
      </c>
      <c r="J203" s="56">
        <f t="shared" ref="J203:J266" si="33">SUM(H203:I203)</f>
        <v>0</v>
      </c>
      <c r="K203" s="4">
        <v>2102.3584999999998</v>
      </c>
      <c r="L203" s="14">
        <v>0</v>
      </c>
      <c r="M203" s="56">
        <f t="shared" si="31"/>
        <v>0</v>
      </c>
      <c r="N203" s="4">
        <f t="shared" si="31"/>
        <v>0</v>
      </c>
      <c r="O203" s="14">
        <f t="shared" si="26"/>
        <v>0</v>
      </c>
      <c r="P203" s="14"/>
      <c r="Q203" s="4">
        <f t="shared" si="27"/>
        <v>2102.3584999999998</v>
      </c>
      <c r="R203" s="4" t="str">
        <f t="shared" ref="R203:R266" si="34">A203</f>
        <v>№172</v>
      </c>
    </row>
    <row r="204" spans="1:18">
      <c r="A204" s="53" t="s">
        <v>215</v>
      </c>
      <c r="B204" s="54">
        <v>12483.300000000001</v>
      </c>
      <c r="C204" s="55">
        <v>6772.8</v>
      </c>
      <c r="D204" s="53">
        <v>19256.189999999999</v>
      </c>
      <c r="E204" s="54">
        <v>12483.300000000001</v>
      </c>
      <c r="F204" s="55">
        <v>6772.8</v>
      </c>
      <c r="G204" s="53">
        <v>19256.189999999999</v>
      </c>
      <c r="H204" s="54">
        <f t="shared" si="32"/>
        <v>0</v>
      </c>
      <c r="I204" s="54">
        <f t="shared" si="32"/>
        <v>0</v>
      </c>
      <c r="J204" s="54">
        <f t="shared" si="33"/>
        <v>0</v>
      </c>
      <c r="K204" s="55">
        <v>-35.903300000006311</v>
      </c>
      <c r="L204" s="53">
        <v>0</v>
      </c>
      <c r="M204" s="54">
        <f t="shared" si="31"/>
        <v>0</v>
      </c>
      <c r="N204" s="55">
        <f t="shared" si="31"/>
        <v>0</v>
      </c>
      <c r="O204" s="53">
        <f t="shared" si="26"/>
        <v>0</v>
      </c>
      <c r="P204" s="53"/>
      <c r="Q204" s="55">
        <f t="shared" si="27"/>
        <v>-35.903300000006311</v>
      </c>
      <c r="R204" s="55" t="str">
        <f t="shared" si="34"/>
        <v xml:space="preserve">№173 </v>
      </c>
    </row>
    <row r="205" spans="1:18">
      <c r="A205" s="14" t="s">
        <v>216</v>
      </c>
      <c r="B205" s="56">
        <v>5468.53</v>
      </c>
      <c r="C205" s="4">
        <v>2413.73</v>
      </c>
      <c r="D205" s="14">
        <v>7882.29</v>
      </c>
      <c r="E205" s="56">
        <v>5468.53</v>
      </c>
      <c r="F205" s="4">
        <v>2413.73</v>
      </c>
      <c r="G205" s="14">
        <v>7882.29</v>
      </c>
      <c r="H205" s="56">
        <f t="shared" si="32"/>
        <v>0</v>
      </c>
      <c r="I205" s="56">
        <f t="shared" si="32"/>
        <v>0</v>
      </c>
      <c r="J205" s="56">
        <f t="shared" si="33"/>
        <v>0</v>
      </c>
      <c r="K205" s="4">
        <v>419.8977000000026</v>
      </c>
      <c r="L205" s="14">
        <v>0</v>
      </c>
      <c r="M205" s="56">
        <f t="shared" si="31"/>
        <v>0</v>
      </c>
      <c r="N205" s="4">
        <f t="shared" si="31"/>
        <v>0</v>
      </c>
      <c r="O205" s="14">
        <f t="shared" ref="O205:O268" si="35">SUM(M205:N205)</f>
        <v>0</v>
      </c>
      <c r="P205" s="14"/>
      <c r="Q205" s="4">
        <f t="shared" ref="Q205:Q268" si="36">K205-O205+L205+P205</f>
        <v>419.8977000000026</v>
      </c>
      <c r="R205" s="4" t="str">
        <f t="shared" si="34"/>
        <v xml:space="preserve">№174 </v>
      </c>
    </row>
    <row r="206" spans="1:18">
      <c r="A206" s="53" t="s">
        <v>217</v>
      </c>
      <c r="B206" s="54">
        <v>6852.22</v>
      </c>
      <c r="C206" s="55">
        <v>2984.38</v>
      </c>
      <c r="D206" s="53">
        <v>9836.61</v>
      </c>
      <c r="E206" s="54">
        <v>6852.22</v>
      </c>
      <c r="F206" s="55">
        <v>2984.38</v>
      </c>
      <c r="G206" s="53">
        <v>9836.61</v>
      </c>
      <c r="H206" s="54">
        <f t="shared" si="32"/>
        <v>0</v>
      </c>
      <c r="I206" s="54">
        <f t="shared" si="32"/>
        <v>0</v>
      </c>
      <c r="J206" s="54">
        <f t="shared" si="33"/>
        <v>0</v>
      </c>
      <c r="K206" s="55">
        <v>-872.19620000000305</v>
      </c>
      <c r="L206" s="53">
        <v>873</v>
      </c>
      <c r="M206" s="54">
        <f t="shared" si="31"/>
        <v>0</v>
      </c>
      <c r="N206" s="55">
        <f t="shared" si="31"/>
        <v>0</v>
      </c>
      <c r="O206" s="53">
        <f t="shared" si="35"/>
        <v>0</v>
      </c>
      <c r="P206" s="53"/>
      <c r="Q206" s="55">
        <f t="shared" si="36"/>
        <v>0.80379999999695428</v>
      </c>
      <c r="R206" s="55" t="str">
        <f t="shared" si="34"/>
        <v xml:space="preserve">№175 </v>
      </c>
    </row>
    <row r="207" spans="1:18">
      <c r="A207" s="14" t="s">
        <v>218</v>
      </c>
      <c r="B207" s="56">
        <v>789.25</v>
      </c>
      <c r="C207" s="4">
        <v>360.37</v>
      </c>
      <c r="D207" s="14">
        <v>1149.6400000000001</v>
      </c>
      <c r="E207" s="56">
        <v>789.25</v>
      </c>
      <c r="F207" s="4">
        <v>360.37</v>
      </c>
      <c r="G207" s="14">
        <v>1149.6400000000001</v>
      </c>
      <c r="H207" s="56">
        <f t="shared" si="32"/>
        <v>0</v>
      </c>
      <c r="I207" s="56">
        <f t="shared" si="32"/>
        <v>0</v>
      </c>
      <c r="J207" s="56">
        <f t="shared" si="33"/>
        <v>0</v>
      </c>
      <c r="K207" s="4">
        <v>20255.271099999998</v>
      </c>
      <c r="L207" s="14">
        <v>0</v>
      </c>
      <c r="M207" s="56">
        <f t="shared" si="31"/>
        <v>0</v>
      </c>
      <c r="N207" s="4">
        <f t="shared" si="31"/>
        <v>0</v>
      </c>
      <c r="O207" s="14">
        <f t="shared" si="35"/>
        <v>0</v>
      </c>
      <c r="P207" s="14"/>
      <c r="Q207" s="4">
        <f t="shared" si="36"/>
        <v>20255.271099999998</v>
      </c>
      <c r="R207" s="4" t="str">
        <f t="shared" si="34"/>
        <v xml:space="preserve">№176\1 </v>
      </c>
    </row>
    <row r="208" spans="1:18">
      <c r="A208" s="53" t="s">
        <v>219</v>
      </c>
      <c r="B208" s="54">
        <v>4622.7300000000005</v>
      </c>
      <c r="C208" s="55">
        <v>2574.96</v>
      </c>
      <c r="D208" s="53">
        <v>7197.7</v>
      </c>
      <c r="E208" s="54">
        <v>4677.3500000000004</v>
      </c>
      <c r="F208" s="55">
        <v>2619.7200000000003</v>
      </c>
      <c r="G208" s="53">
        <v>7297.08</v>
      </c>
      <c r="H208" s="54">
        <f t="shared" si="32"/>
        <v>54.619999999999891</v>
      </c>
      <c r="I208" s="54">
        <f t="shared" si="32"/>
        <v>44.760000000000218</v>
      </c>
      <c r="J208" s="54">
        <f t="shared" si="33"/>
        <v>99.380000000000109</v>
      </c>
      <c r="K208" s="55">
        <v>-20467.831900000001</v>
      </c>
      <c r="L208" s="53">
        <v>0</v>
      </c>
      <c r="M208" s="54">
        <f t="shared" si="31"/>
        <v>359.94579999999928</v>
      </c>
      <c r="N208" s="55">
        <f t="shared" si="31"/>
        <v>112.79520000000055</v>
      </c>
      <c r="O208" s="53">
        <f t="shared" si="35"/>
        <v>472.74099999999981</v>
      </c>
      <c r="P208" s="53"/>
      <c r="Q208" s="55">
        <f t="shared" si="36"/>
        <v>-20940.572899999999</v>
      </c>
      <c r="R208" s="55" t="str">
        <f t="shared" si="34"/>
        <v xml:space="preserve">№176\2 </v>
      </c>
    </row>
    <row r="209" spans="1:18">
      <c r="A209" s="14" t="s">
        <v>220</v>
      </c>
      <c r="B209" s="56">
        <v>7212.24</v>
      </c>
      <c r="C209" s="4">
        <v>1928.5</v>
      </c>
      <c r="D209" s="14">
        <v>9140.74</v>
      </c>
      <c r="E209" s="56">
        <v>7212.24</v>
      </c>
      <c r="F209" s="4">
        <v>1928.5</v>
      </c>
      <c r="G209" s="14">
        <v>9140.75</v>
      </c>
      <c r="H209" s="56">
        <f t="shared" si="32"/>
        <v>0</v>
      </c>
      <c r="I209" s="56">
        <f t="shared" si="32"/>
        <v>0</v>
      </c>
      <c r="J209" s="56">
        <f t="shared" si="33"/>
        <v>0</v>
      </c>
      <c r="K209" s="4">
        <v>17.026500000002343</v>
      </c>
      <c r="L209" s="14">
        <v>0</v>
      </c>
      <c r="M209" s="56">
        <f t="shared" si="31"/>
        <v>0</v>
      </c>
      <c r="N209" s="4">
        <f t="shared" si="31"/>
        <v>0</v>
      </c>
      <c r="O209" s="14">
        <f t="shared" si="35"/>
        <v>0</v>
      </c>
      <c r="P209" s="14"/>
      <c r="Q209" s="4">
        <f t="shared" si="36"/>
        <v>17.026500000002343</v>
      </c>
      <c r="R209" s="4" t="str">
        <f t="shared" si="34"/>
        <v xml:space="preserve">№177 </v>
      </c>
    </row>
    <row r="210" spans="1:18">
      <c r="A210" s="53" t="s">
        <v>221</v>
      </c>
      <c r="B210" s="54">
        <v>3449.4900000000002</v>
      </c>
      <c r="C210" s="55">
        <v>2108.08</v>
      </c>
      <c r="D210" s="53">
        <v>5557.58</v>
      </c>
      <c r="E210" s="54">
        <v>3449.4900000000002</v>
      </c>
      <c r="F210" s="55">
        <v>2108.08</v>
      </c>
      <c r="G210" s="53">
        <v>5557.58</v>
      </c>
      <c r="H210" s="54">
        <f t="shared" si="32"/>
        <v>0</v>
      </c>
      <c r="I210" s="54">
        <f t="shared" si="32"/>
        <v>0</v>
      </c>
      <c r="J210" s="54">
        <f t="shared" si="33"/>
        <v>0</v>
      </c>
      <c r="K210" s="55">
        <v>424.22069999999894</v>
      </c>
      <c r="L210" s="53">
        <v>0</v>
      </c>
      <c r="M210" s="54">
        <f t="shared" si="31"/>
        <v>0</v>
      </c>
      <c r="N210" s="55">
        <f t="shared" si="31"/>
        <v>0</v>
      </c>
      <c r="O210" s="53">
        <f>SUM(M210:N210)</f>
        <v>0</v>
      </c>
      <c r="P210" s="53"/>
      <c r="Q210" s="55">
        <f t="shared" si="36"/>
        <v>424.22069999999894</v>
      </c>
      <c r="R210" s="55" t="str">
        <f t="shared" si="34"/>
        <v xml:space="preserve">№178 </v>
      </c>
    </row>
    <row r="211" spans="1:18">
      <c r="A211" s="14" t="s">
        <v>222</v>
      </c>
      <c r="B211" s="56">
        <v>2987.06</v>
      </c>
      <c r="C211" s="4">
        <v>1956.99</v>
      </c>
      <c r="D211" s="14">
        <v>4944.13</v>
      </c>
      <c r="E211" s="56">
        <v>2987.07</v>
      </c>
      <c r="F211" s="4">
        <v>1957</v>
      </c>
      <c r="G211" s="14">
        <v>4944.1400000000003</v>
      </c>
      <c r="H211" s="56">
        <f t="shared" si="32"/>
        <v>1.0000000000218279E-2</v>
      </c>
      <c r="I211" s="56">
        <f t="shared" si="32"/>
        <v>9.9999999999909051E-3</v>
      </c>
      <c r="J211" s="56">
        <f t="shared" si="33"/>
        <v>2.0000000000209184E-2</v>
      </c>
      <c r="K211" s="4">
        <v>91.32859999999998</v>
      </c>
      <c r="L211" s="14">
        <v>0</v>
      </c>
      <c r="M211" s="56">
        <f t="shared" si="31"/>
        <v>6.5900000001438461E-2</v>
      </c>
      <c r="N211" s="4">
        <f t="shared" si="31"/>
        <v>2.5199999999977081E-2</v>
      </c>
      <c r="O211" s="14">
        <f t="shared" si="35"/>
        <v>9.1100000001415549E-2</v>
      </c>
      <c r="P211" s="14"/>
      <c r="Q211" s="4">
        <f t="shared" si="36"/>
        <v>91.237499999998562</v>
      </c>
      <c r="R211" s="4" t="str">
        <f t="shared" si="34"/>
        <v xml:space="preserve">№179 </v>
      </c>
    </row>
    <row r="212" spans="1:18">
      <c r="A212" s="53" t="s">
        <v>223</v>
      </c>
      <c r="B212" s="54">
        <v>13284.93</v>
      </c>
      <c r="C212" s="55">
        <v>6702.54</v>
      </c>
      <c r="D212" s="53">
        <v>19987.48</v>
      </c>
      <c r="E212" s="54">
        <v>13519.880000000001</v>
      </c>
      <c r="F212" s="55">
        <v>6813.6900000000005</v>
      </c>
      <c r="G212" s="53">
        <v>20333.580000000002</v>
      </c>
      <c r="H212" s="54">
        <f t="shared" si="32"/>
        <v>234.95000000000073</v>
      </c>
      <c r="I212" s="54">
        <f t="shared" si="32"/>
        <v>111.15000000000055</v>
      </c>
      <c r="J212" s="54">
        <f t="shared" si="33"/>
        <v>346.10000000000127</v>
      </c>
      <c r="K212" s="55">
        <v>29.291199999999435</v>
      </c>
      <c r="L212" s="53">
        <v>0</v>
      </c>
      <c r="M212" s="54">
        <f t="shared" si="31"/>
        <v>1548.3205000000048</v>
      </c>
      <c r="N212" s="55">
        <f t="shared" si="31"/>
        <v>280.09800000000138</v>
      </c>
      <c r="O212" s="53">
        <f t="shared" si="35"/>
        <v>1828.4185000000061</v>
      </c>
      <c r="P212" s="53"/>
      <c r="Q212" s="55">
        <f t="shared" si="36"/>
        <v>-1799.1273000000067</v>
      </c>
      <c r="R212" s="55" t="str">
        <f t="shared" si="34"/>
        <v xml:space="preserve">№180 </v>
      </c>
    </row>
    <row r="213" spans="1:18">
      <c r="A213" s="14" t="s">
        <v>224</v>
      </c>
      <c r="B213" s="56">
        <v>4542.8900000000003</v>
      </c>
      <c r="C213" s="4">
        <v>5835.14</v>
      </c>
      <c r="D213" s="14">
        <v>10378.09</v>
      </c>
      <c r="E213" s="56">
        <v>4542.8900000000003</v>
      </c>
      <c r="F213" s="4">
        <v>5835.14</v>
      </c>
      <c r="G213" s="14">
        <v>10378.09</v>
      </c>
      <c r="H213" s="56">
        <f t="shared" si="32"/>
        <v>0</v>
      </c>
      <c r="I213" s="56">
        <f t="shared" si="32"/>
        <v>0</v>
      </c>
      <c r="J213" s="56">
        <f t="shared" si="33"/>
        <v>0</v>
      </c>
      <c r="K213" s="4">
        <v>1192.9683999999979</v>
      </c>
      <c r="L213" s="14">
        <v>0</v>
      </c>
      <c r="M213" s="56">
        <f t="shared" si="31"/>
        <v>0</v>
      </c>
      <c r="N213" s="4">
        <f t="shared" si="31"/>
        <v>0</v>
      </c>
      <c r="O213" s="14">
        <f t="shared" si="35"/>
        <v>0</v>
      </c>
      <c r="P213" s="14"/>
      <c r="Q213" s="4">
        <f t="shared" si="36"/>
        <v>1192.9683999999979</v>
      </c>
      <c r="R213" s="4" t="str">
        <f t="shared" si="34"/>
        <v xml:space="preserve">№181 </v>
      </c>
    </row>
    <row r="214" spans="1:18">
      <c r="A214" s="53" t="s">
        <v>225</v>
      </c>
      <c r="B214" s="54">
        <v>34440.53</v>
      </c>
      <c r="C214" s="55">
        <v>41412.28</v>
      </c>
      <c r="D214" s="53">
        <v>75852.95</v>
      </c>
      <c r="E214" s="54">
        <v>34440.53</v>
      </c>
      <c r="F214" s="55">
        <v>41412.28</v>
      </c>
      <c r="G214" s="53">
        <v>75852.95</v>
      </c>
      <c r="H214" s="54">
        <f t="shared" si="32"/>
        <v>0</v>
      </c>
      <c r="I214" s="54">
        <f t="shared" si="32"/>
        <v>0</v>
      </c>
      <c r="J214" s="54">
        <f t="shared" si="33"/>
        <v>0</v>
      </c>
      <c r="K214" s="55">
        <v>97.697499999996595</v>
      </c>
      <c r="L214" s="53">
        <v>0</v>
      </c>
      <c r="M214" s="54">
        <f t="shared" si="31"/>
        <v>0</v>
      </c>
      <c r="N214" s="55">
        <f t="shared" si="31"/>
        <v>0</v>
      </c>
      <c r="O214" s="53">
        <f t="shared" si="35"/>
        <v>0</v>
      </c>
      <c r="P214" s="53"/>
      <c r="Q214" s="55">
        <f t="shared" si="36"/>
        <v>97.697499999996595</v>
      </c>
      <c r="R214" s="55" t="str">
        <f t="shared" si="34"/>
        <v xml:space="preserve">№182 </v>
      </c>
    </row>
    <row r="215" spans="1:18">
      <c r="A215" s="14" t="s">
        <v>226</v>
      </c>
      <c r="B215" s="56">
        <v>2954.3</v>
      </c>
      <c r="C215" s="4">
        <v>632.22</v>
      </c>
      <c r="D215" s="14">
        <v>3586.53</v>
      </c>
      <c r="E215" s="56">
        <v>2954.3</v>
      </c>
      <c r="F215" s="4">
        <v>632.22</v>
      </c>
      <c r="G215" s="14">
        <v>3586.53</v>
      </c>
      <c r="H215" s="56">
        <f t="shared" si="32"/>
        <v>0</v>
      </c>
      <c r="I215" s="56">
        <f t="shared" si="32"/>
        <v>0</v>
      </c>
      <c r="J215" s="56">
        <f t="shared" si="33"/>
        <v>0</v>
      </c>
      <c r="K215" s="4">
        <v>-5320.8879000000015</v>
      </c>
      <c r="L215" s="14">
        <v>0</v>
      </c>
      <c r="M215" s="56">
        <f t="shared" si="31"/>
        <v>0</v>
      </c>
      <c r="N215" s="4">
        <f t="shared" si="31"/>
        <v>0</v>
      </c>
      <c r="O215" s="14">
        <f t="shared" si="35"/>
        <v>0</v>
      </c>
      <c r="P215" s="14"/>
      <c r="Q215" s="4">
        <f t="shared" si="36"/>
        <v>-5320.8879000000015</v>
      </c>
      <c r="R215" s="4" t="str">
        <f t="shared" si="34"/>
        <v xml:space="preserve">№183 </v>
      </c>
    </row>
    <row r="216" spans="1:18">
      <c r="A216" s="53" t="s">
        <v>227</v>
      </c>
      <c r="B216" s="54">
        <v>14239.52</v>
      </c>
      <c r="C216" s="55">
        <v>6661.62</v>
      </c>
      <c r="D216" s="53">
        <v>20901.150000000001</v>
      </c>
      <c r="E216" s="54">
        <v>14557.74</v>
      </c>
      <c r="F216" s="55">
        <v>6816.8600000000006</v>
      </c>
      <c r="G216" s="53">
        <v>21374.62</v>
      </c>
      <c r="H216" s="54">
        <f t="shared" si="32"/>
        <v>318.21999999999935</v>
      </c>
      <c r="I216" s="54">
        <f t="shared" si="32"/>
        <v>155.24000000000069</v>
      </c>
      <c r="J216" s="54">
        <f t="shared" si="33"/>
        <v>473.46000000000004</v>
      </c>
      <c r="K216" s="55">
        <v>34.751400000001922</v>
      </c>
      <c r="L216" s="53">
        <v>0</v>
      </c>
      <c r="M216" s="54">
        <f t="shared" si="31"/>
        <v>2097.0697999999957</v>
      </c>
      <c r="N216" s="55">
        <f t="shared" si="31"/>
        <v>391.20480000000174</v>
      </c>
      <c r="O216" s="53">
        <f t="shared" si="35"/>
        <v>2488.2745999999975</v>
      </c>
      <c r="P216" s="53"/>
      <c r="Q216" s="55">
        <f t="shared" si="36"/>
        <v>-2453.5231999999955</v>
      </c>
      <c r="R216" s="55" t="str">
        <f t="shared" si="34"/>
        <v xml:space="preserve">№184 </v>
      </c>
    </row>
    <row r="217" spans="1:18">
      <c r="A217" s="14" t="s">
        <v>228</v>
      </c>
      <c r="B217" s="56">
        <v>2833.26</v>
      </c>
      <c r="C217" s="4">
        <v>1421.75</v>
      </c>
      <c r="D217" s="14">
        <v>4255.0200000000004</v>
      </c>
      <c r="E217" s="56">
        <v>2833.26</v>
      </c>
      <c r="F217" s="4">
        <v>1421.75</v>
      </c>
      <c r="G217" s="14">
        <v>4255.0200000000004</v>
      </c>
      <c r="H217" s="56">
        <f t="shared" si="32"/>
        <v>0</v>
      </c>
      <c r="I217" s="56">
        <f t="shared" si="32"/>
        <v>0</v>
      </c>
      <c r="J217" s="56">
        <f t="shared" si="33"/>
        <v>0</v>
      </c>
      <c r="K217" s="4">
        <v>-4270.2780000000002</v>
      </c>
      <c r="L217" s="14">
        <v>0</v>
      </c>
      <c r="M217" s="56">
        <f t="shared" si="31"/>
        <v>0</v>
      </c>
      <c r="N217" s="4">
        <f t="shared" si="31"/>
        <v>0</v>
      </c>
      <c r="O217" s="14">
        <f t="shared" si="35"/>
        <v>0</v>
      </c>
      <c r="P217" s="14"/>
      <c r="Q217" s="4">
        <f t="shared" si="36"/>
        <v>-4270.2780000000002</v>
      </c>
      <c r="R217" s="4" t="str">
        <f t="shared" si="34"/>
        <v xml:space="preserve">№185 </v>
      </c>
    </row>
    <row r="218" spans="1:18">
      <c r="A218" s="53" t="s">
        <v>229</v>
      </c>
      <c r="B218" s="54">
        <v>1287.71</v>
      </c>
      <c r="C218" s="55">
        <v>1109.47</v>
      </c>
      <c r="D218" s="53">
        <v>2397.19</v>
      </c>
      <c r="E218" s="54">
        <v>1288.28</v>
      </c>
      <c r="F218" s="55">
        <v>1109.73</v>
      </c>
      <c r="G218" s="53">
        <v>2398.02</v>
      </c>
      <c r="H218" s="54">
        <f t="shared" si="32"/>
        <v>0.56999999999993634</v>
      </c>
      <c r="I218" s="54">
        <f t="shared" si="32"/>
        <v>0.25999999999999091</v>
      </c>
      <c r="J218" s="54">
        <f t="shared" si="33"/>
        <v>0.82999999999992724</v>
      </c>
      <c r="K218" s="55">
        <v>-462.13560000000018</v>
      </c>
      <c r="L218" s="53">
        <v>0</v>
      </c>
      <c r="M218" s="54">
        <f t="shared" si="31"/>
        <v>3.7562999999995803</v>
      </c>
      <c r="N218" s="55">
        <f t="shared" si="31"/>
        <v>0.65519999999997713</v>
      </c>
      <c r="O218" s="53">
        <f t="shared" si="35"/>
        <v>4.4114999999995579</v>
      </c>
      <c r="P218" s="53"/>
      <c r="Q218" s="55">
        <f t="shared" si="36"/>
        <v>-466.54709999999972</v>
      </c>
      <c r="R218" s="55" t="str">
        <f t="shared" si="34"/>
        <v xml:space="preserve">№186 </v>
      </c>
    </row>
    <row r="219" spans="1:18">
      <c r="A219" s="14" t="s">
        <v>230</v>
      </c>
      <c r="B219" s="56">
        <v>2743.9700000000003</v>
      </c>
      <c r="C219" s="4">
        <v>1682.75</v>
      </c>
      <c r="D219" s="14">
        <v>4426.75</v>
      </c>
      <c r="E219" s="56">
        <v>2743.9700000000003</v>
      </c>
      <c r="F219" s="4">
        <v>1682.75</v>
      </c>
      <c r="G219" s="14">
        <v>4426.75</v>
      </c>
      <c r="H219" s="61">
        <f t="shared" ref="H219:I250" si="37">E219-B219</f>
        <v>0</v>
      </c>
      <c r="I219" s="61">
        <f t="shared" si="37"/>
        <v>0</v>
      </c>
      <c r="J219" s="56">
        <f t="shared" si="33"/>
        <v>0</v>
      </c>
      <c r="K219" s="4">
        <v>723.47169999999812</v>
      </c>
      <c r="L219" s="14">
        <v>0</v>
      </c>
      <c r="M219" s="56">
        <f t="shared" ref="M219:N250" si="38">H219*M$6</f>
        <v>0</v>
      </c>
      <c r="N219" s="4">
        <f t="shared" si="38"/>
        <v>0</v>
      </c>
      <c r="O219" s="14">
        <f t="shared" si="35"/>
        <v>0</v>
      </c>
      <c r="P219" s="14"/>
      <c r="Q219" s="4">
        <f t="shared" si="36"/>
        <v>723.47169999999812</v>
      </c>
      <c r="R219" s="4" t="str">
        <f t="shared" si="34"/>
        <v xml:space="preserve">№187 </v>
      </c>
    </row>
    <row r="220" spans="1:18">
      <c r="A220" s="53" t="s">
        <v>231</v>
      </c>
      <c r="B220" s="54">
        <v>3998.82</v>
      </c>
      <c r="C220" s="55">
        <v>621.35</v>
      </c>
      <c r="D220" s="53">
        <v>4620.18</v>
      </c>
      <c r="E220" s="54">
        <v>3998.82</v>
      </c>
      <c r="F220" s="55">
        <v>621.35</v>
      </c>
      <c r="G220" s="53">
        <v>4620.18</v>
      </c>
      <c r="H220" s="54">
        <f t="shared" si="37"/>
        <v>0</v>
      </c>
      <c r="I220" s="54">
        <f t="shared" si="37"/>
        <v>0</v>
      </c>
      <c r="J220" s="54">
        <f t="shared" si="33"/>
        <v>0</v>
      </c>
      <c r="K220" s="55">
        <v>-319.37710000000061</v>
      </c>
      <c r="L220" s="53">
        <v>400</v>
      </c>
      <c r="M220" s="54">
        <f t="shared" si="38"/>
        <v>0</v>
      </c>
      <c r="N220" s="55">
        <f t="shared" si="38"/>
        <v>0</v>
      </c>
      <c r="O220" s="53">
        <f t="shared" si="35"/>
        <v>0</v>
      </c>
      <c r="P220" s="53"/>
      <c r="Q220" s="55">
        <f t="shared" si="36"/>
        <v>80.62289999999939</v>
      </c>
      <c r="R220" s="55" t="str">
        <f t="shared" si="34"/>
        <v>№188\1</v>
      </c>
    </row>
    <row r="221" spans="1:18">
      <c r="A221" s="14" t="s">
        <v>232</v>
      </c>
      <c r="B221" s="56">
        <v>2164.88</v>
      </c>
      <c r="C221" s="4">
        <v>1719.8400000000001</v>
      </c>
      <c r="D221" s="14">
        <v>3884.75</v>
      </c>
      <c r="E221" s="56">
        <v>2166.9</v>
      </c>
      <c r="F221" s="4">
        <v>1720.83</v>
      </c>
      <c r="G221" s="14">
        <v>3887.76</v>
      </c>
      <c r="H221" s="56">
        <f t="shared" si="37"/>
        <v>2.0199999999999818</v>
      </c>
      <c r="I221" s="56">
        <f t="shared" si="37"/>
        <v>0.98999999999978172</v>
      </c>
      <c r="J221" s="56">
        <f t="shared" si="33"/>
        <v>3.0099999999997635</v>
      </c>
      <c r="K221" s="4">
        <v>4972.5436999999974</v>
      </c>
      <c r="L221" s="14">
        <v>0</v>
      </c>
      <c r="M221" s="56">
        <f t="shared" si="38"/>
        <v>13.311799999999879</v>
      </c>
      <c r="N221" s="4">
        <f t="shared" si="38"/>
        <v>2.4947999999994499</v>
      </c>
      <c r="O221" s="14">
        <f t="shared" si="35"/>
        <v>15.806599999999328</v>
      </c>
      <c r="P221" s="14"/>
      <c r="Q221" s="4">
        <f t="shared" si="36"/>
        <v>4956.7370999999985</v>
      </c>
      <c r="R221" s="4" t="str">
        <f t="shared" si="34"/>
        <v xml:space="preserve">№188\2 </v>
      </c>
    </row>
    <row r="222" spans="1:18">
      <c r="A222" s="53" t="s">
        <v>233</v>
      </c>
      <c r="B222" s="54">
        <v>8821.65</v>
      </c>
      <c r="C222" s="55">
        <v>4400.03</v>
      </c>
      <c r="D222" s="53">
        <v>13221.710000000001</v>
      </c>
      <c r="E222" s="54">
        <v>8821.65</v>
      </c>
      <c r="F222" s="55">
        <v>4400.03</v>
      </c>
      <c r="G222" s="53">
        <v>13221.710000000001</v>
      </c>
      <c r="H222" s="54">
        <f t="shared" si="37"/>
        <v>0</v>
      </c>
      <c r="I222" s="54">
        <f t="shared" si="37"/>
        <v>0</v>
      </c>
      <c r="J222" s="54">
        <f t="shared" si="33"/>
        <v>0</v>
      </c>
      <c r="K222" s="55">
        <v>-6053.1278999999959</v>
      </c>
      <c r="L222" s="53">
        <v>0</v>
      </c>
      <c r="M222" s="54">
        <f t="shared" si="38"/>
        <v>0</v>
      </c>
      <c r="N222" s="55">
        <f t="shared" si="38"/>
        <v>0</v>
      </c>
      <c r="O222" s="53">
        <f t="shared" si="35"/>
        <v>0</v>
      </c>
      <c r="P222" s="53"/>
      <c r="Q222" s="55">
        <f t="shared" si="36"/>
        <v>-6053.1278999999959</v>
      </c>
      <c r="R222" s="55" t="str">
        <f t="shared" si="34"/>
        <v xml:space="preserve">№189 </v>
      </c>
    </row>
    <row r="223" spans="1:18">
      <c r="A223" s="14" t="s">
        <v>234</v>
      </c>
      <c r="B223" s="56">
        <v>4838.49</v>
      </c>
      <c r="C223" s="4">
        <v>1464.8</v>
      </c>
      <c r="D223" s="14">
        <v>6303.29</v>
      </c>
      <c r="E223" s="56">
        <v>4943.53</v>
      </c>
      <c r="F223" s="4">
        <v>1494.81</v>
      </c>
      <c r="G223" s="14">
        <v>6438.34</v>
      </c>
      <c r="H223" s="56">
        <f t="shared" si="37"/>
        <v>105.03999999999996</v>
      </c>
      <c r="I223" s="56">
        <f t="shared" si="37"/>
        <v>30.009999999999991</v>
      </c>
      <c r="J223" s="56">
        <f t="shared" si="33"/>
        <v>135.04999999999995</v>
      </c>
      <c r="K223" s="4">
        <v>-125.51019999999698</v>
      </c>
      <c r="L223" s="14">
        <v>0</v>
      </c>
      <c r="M223" s="56">
        <f t="shared" si="38"/>
        <v>692.2135999999997</v>
      </c>
      <c r="N223" s="4">
        <f t="shared" si="38"/>
        <v>75.625199999999978</v>
      </c>
      <c r="O223" s="14">
        <f t="shared" si="35"/>
        <v>767.83879999999965</v>
      </c>
      <c r="P223" s="14"/>
      <c r="Q223" s="4">
        <f t="shared" si="36"/>
        <v>-893.34899999999664</v>
      </c>
      <c r="R223" s="4" t="str">
        <f t="shared" si="34"/>
        <v xml:space="preserve">№190 </v>
      </c>
    </row>
    <row r="224" spans="1:18">
      <c r="A224" s="53" t="s">
        <v>235</v>
      </c>
      <c r="B224" s="54">
        <v>369.51</v>
      </c>
      <c r="C224" s="55">
        <v>220.96</v>
      </c>
      <c r="D224" s="53">
        <v>590.47</v>
      </c>
      <c r="E224" s="54">
        <v>369.76</v>
      </c>
      <c r="F224" s="55">
        <v>221.05</v>
      </c>
      <c r="G224" s="53">
        <v>590.82000000000005</v>
      </c>
      <c r="H224" s="54">
        <f t="shared" si="37"/>
        <v>0.25</v>
      </c>
      <c r="I224" s="54">
        <f t="shared" si="37"/>
        <v>9.0000000000003411E-2</v>
      </c>
      <c r="J224" s="54">
        <f t="shared" si="33"/>
        <v>0.34000000000000341</v>
      </c>
      <c r="K224" s="55">
        <v>-2725.9281999999994</v>
      </c>
      <c r="L224" s="53">
        <v>0</v>
      </c>
      <c r="M224" s="54">
        <f t="shared" si="38"/>
        <v>1.6475</v>
      </c>
      <c r="N224" s="55">
        <f t="shared" si="38"/>
        <v>0.22680000000000861</v>
      </c>
      <c r="O224" s="53">
        <f t="shared" si="35"/>
        <v>1.8743000000000085</v>
      </c>
      <c r="P224" s="53"/>
      <c r="Q224" s="55">
        <f t="shared" si="36"/>
        <v>-2727.8024999999993</v>
      </c>
      <c r="R224" s="55" t="str">
        <f t="shared" si="34"/>
        <v xml:space="preserve">№191 </v>
      </c>
    </row>
    <row r="225" spans="1:18">
      <c r="A225" s="14" t="s">
        <v>236</v>
      </c>
      <c r="B225" s="56"/>
      <c r="C225" s="4"/>
      <c r="D225" s="14"/>
      <c r="E225" s="56"/>
      <c r="F225" s="4"/>
      <c r="G225" s="14"/>
      <c r="H225" s="62"/>
      <c r="I225" s="62"/>
      <c r="J225" s="62"/>
      <c r="K225" s="4">
        <v>1844.7799999999997</v>
      </c>
      <c r="L225" s="14">
        <v>0</v>
      </c>
      <c r="M225" s="56">
        <f t="shared" si="38"/>
        <v>0</v>
      </c>
      <c r="N225" s="4">
        <f t="shared" si="38"/>
        <v>0</v>
      </c>
      <c r="O225" s="14">
        <f t="shared" si="35"/>
        <v>0</v>
      </c>
      <c r="P225" s="14"/>
      <c r="Q225" s="4">
        <f t="shared" si="36"/>
        <v>1844.7799999999997</v>
      </c>
      <c r="R225" s="4" t="str">
        <f t="shared" si="34"/>
        <v xml:space="preserve">№202 </v>
      </c>
    </row>
    <row r="226" spans="1:18">
      <c r="A226" s="53" t="s">
        <v>237</v>
      </c>
      <c r="B226" s="54">
        <v>428.51</v>
      </c>
      <c r="C226" s="55">
        <v>155.46</v>
      </c>
      <c r="D226" s="53">
        <v>583.98</v>
      </c>
      <c r="E226" s="54">
        <v>428.51</v>
      </c>
      <c r="F226" s="55">
        <v>155.46</v>
      </c>
      <c r="G226" s="53">
        <v>583.98</v>
      </c>
      <c r="H226" s="54">
        <f t="shared" si="37"/>
        <v>0</v>
      </c>
      <c r="I226" s="54">
        <f t="shared" si="37"/>
        <v>0</v>
      </c>
      <c r="J226" s="54">
        <f t="shared" si="33"/>
        <v>0</v>
      </c>
      <c r="K226" s="55">
        <v>978.44079999999997</v>
      </c>
      <c r="L226" s="53">
        <v>0</v>
      </c>
      <c r="M226" s="54">
        <f t="shared" si="38"/>
        <v>0</v>
      </c>
      <c r="N226" s="55">
        <f t="shared" si="38"/>
        <v>0</v>
      </c>
      <c r="O226" s="53">
        <f t="shared" si="35"/>
        <v>0</v>
      </c>
      <c r="P226" s="53"/>
      <c r="Q226" s="55">
        <f t="shared" si="36"/>
        <v>978.44079999999997</v>
      </c>
      <c r="R226" s="55" t="str">
        <f t="shared" si="34"/>
        <v xml:space="preserve">№203 </v>
      </c>
    </row>
    <row r="227" spans="1:18">
      <c r="A227" s="14" t="s">
        <v>238</v>
      </c>
      <c r="B227" s="56">
        <v>7133.1</v>
      </c>
      <c r="C227" s="4">
        <v>2179.1999999999998</v>
      </c>
      <c r="D227" s="14">
        <v>9312.31</v>
      </c>
      <c r="E227" s="56">
        <v>7133.1100000000006</v>
      </c>
      <c r="F227" s="4">
        <v>2179.1999999999998</v>
      </c>
      <c r="G227" s="14">
        <v>9312.31</v>
      </c>
      <c r="H227" s="56">
        <f t="shared" si="37"/>
        <v>1.0000000000218279E-2</v>
      </c>
      <c r="I227" s="56">
        <f t="shared" si="37"/>
        <v>0</v>
      </c>
      <c r="J227" s="56">
        <f t="shared" si="33"/>
        <v>1.0000000000218279E-2</v>
      </c>
      <c r="K227" s="4">
        <v>-391.59020000000066</v>
      </c>
      <c r="L227" s="14">
        <v>0</v>
      </c>
      <c r="M227" s="56">
        <f t="shared" si="38"/>
        <v>6.5900000001438461E-2</v>
      </c>
      <c r="N227" s="4">
        <f t="shared" si="38"/>
        <v>0</v>
      </c>
      <c r="O227" s="14">
        <f t="shared" si="35"/>
        <v>6.5900000001438461E-2</v>
      </c>
      <c r="P227" s="14"/>
      <c r="Q227" s="4">
        <f t="shared" si="36"/>
        <v>-391.65610000000208</v>
      </c>
      <c r="R227" s="4" t="str">
        <f t="shared" si="34"/>
        <v xml:space="preserve">№204 </v>
      </c>
    </row>
    <row r="228" spans="1:18">
      <c r="A228" s="53" t="s">
        <v>239</v>
      </c>
      <c r="B228" s="54">
        <v>165</v>
      </c>
      <c r="C228" s="55">
        <v>192.73000000000002</v>
      </c>
      <c r="D228" s="53">
        <v>357.74</v>
      </c>
      <c r="E228" s="54">
        <v>165.01</v>
      </c>
      <c r="F228" s="55">
        <v>192.73000000000002</v>
      </c>
      <c r="G228" s="53">
        <v>357.74</v>
      </c>
      <c r="H228" s="54">
        <f t="shared" si="37"/>
        <v>9.9999999999909051E-3</v>
      </c>
      <c r="I228" s="54">
        <f t="shared" si="37"/>
        <v>0</v>
      </c>
      <c r="J228" s="54">
        <f t="shared" si="33"/>
        <v>9.9999999999909051E-3</v>
      </c>
      <c r="K228" s="55">
        <v>81.993400000000022</v>
      </c>
      <c r="L228" s="53">
        <v>0</v>
      </c>
      <c r="M228" s="54">
        <f t="shared" si="38"/>
        <v>6.5899999999940062E-2</v>
      </c>
      <c r="N228" s="55">
        <f t="shared" si="38"/>
        <v>0</v>
      </c>
      <c r="O228" s="53">
        <f t="shared" si="35"/>
        <v>6.5899999999940062E-2</v>
      </c>
      <c r="P228" s="53"/>
      <c r="Q228" s="55">
        <f t="shared" si="36"/>
        <v>81.92750000000008</v>
      </c>
      <c r="R228" s="55" t="str">
        <f t="shared" si="34"/>
        <v xml:space="preserve">№205 </v>
      </c>
    </row>
    <row r="229" spans="1:18">
      <c r="A229" s="14" t="s">
        <v>240</v>
      </c>
      <c r="B229" s="56">
        <v>3884.38</v>
      </c>
      <c r="C229" s="4">
        <v>2720.8</v>
      </c>
      <c r="D229" s="14">
        <v>6605.21</v>
      </c>
      <c r="E229" s="56">
        <v>3884.5</v>
      </c>
      <c r="F229" s="4">
        <v>2720.85</v>
      </c>
      <c r="G229" s="14">
        <v>6605.38</v>
      </c>
      <c r="H229" s="56">
        <f t="shared" si="37"/>
        <v>0.11999999999989086</v>
      </c>
      <c r="I229" s="56">
        <f t="shared" si="37"/>
        <v>4.9999999999727152E-2</v>
      </c>
      <c r="J229" s="56">
        <f t="shared" si="33"/>
        <v>0.16999999999961801</v>
      </c>
      <c r="K229" s="4">
        <v>-1302.1979000000019</v>
      </c>
      <c r="L229" s="14">
        <v>1500</v>
      </c>
      <c r="M229" s="56">
        <f t="shared" si="38"/>
        <v>0.79079999999928074</v>
      </c>
      <c r="N229" s="4">
        <f t="shared" si="38"/>
        <v>0.12599999999931241</v>
      </c>
      <c r="O229" s="14">
        <f t="shared" si="35"/>
        <v>0.91679999999859318</v>
      </c>
      <c r="P229" s="14"/>
      <c r="Q229" s="4">
        <f t="shared" si="36"/>
        <v>196.88529999999946</v>
      </c>
      <c r="R229" s="4" t="str">
        <f t="shared" si="34"/>
        <v xml:space="preserve">№206 </v>
      </c>
    </row>
    <row r="230" spans="1:18">
      <c r="A230" s="53" t="s">
        <v>241</v>
      </c>
      <c r="B230" s="54">
        <v>4932.32</v>
      </c>
      <c r="C230" s="55">
        <v>2886.82</v>
      </c>
      <c r="D230" s="53">
        <v>7819.16</v>
      </c>
      <c r="E230" s="54">
        <v>4932.32</v>
      </c>
      <c r="F230" s="55">
        <v>2886.82</v>
      </c>
      <c r="G230" s="53">
        <v>7819.16</v>
      </c>
      <c r="H230" s="54">
        <f t="shared" si="37"/>
        <v>0</v>
      </c>
      <c r="I230" s="54">
        <f t="shared" si="37"/>
        <v>0</v>
      </c>
      <c r="J230" s="54">
        <f t="shared" si="33"/>
        <v>0</v>
      </c>
      <c r="K230" s="55">
        <v>-568.11589999999796</v>
      </c>
      <c r="L230" s="53">
        <v>0</v>
      </c>
      <c r="M230" s="54">
        <f t="shared" si="38"/>
        <v>0</v>
      </c>
      <c r="N230" s="55">
        <f t="shared" si="38"/>
        <v>0</v>
      </c>
      <c r="O230" s="53">
        <f t="shared" si="35"/>
        <v>0</v>
      </c>
      <c r="P230" s="53"/>
      <c r="Q230" s="55">
        <f t="shared" si="36"/>
        <v>-568.11589999999796</v>
      </c>
      <c r="R230" s="55" t="str">
        <f t="shared" si="34"/>
        <v xml:space="preserve">№207 </v>
      </c>
    </row>
    <row r="231" spans="1:18">
      <c r="A231" s="14" t="s">
        <v>242</v>
      </c>
      <c r="B231" s="56">
        <v>9151.630000000001</v>
      </c>
      <c r="C231" s="4">
        <v>3642.64</v>
      </c>
      <c r="D231" s="14">
        <v>12794.27</v>
      </c>
      <c r="E231" s="56">
        <v>9151.630000000001</v>
      </c>
      <c r="F231" s="4">
        <v>3642.64</v>
      </c>
      <c r="G231" s="14">
        <v>12794.27</v>
      </c>
      <c r="H231" s="56">
        <f t="shared" si="37"/>
        <v>0</v>
      </c>
      <c r="I231" s="56">
        <f t="shared" si="37"/>
        <v>0</v>
      </c>
      <c r="J231" s="56">
        <f t="shared" si="33"/>
        <v>0</v>
      </c>
      <c r="K231" s="4">
        <v>-1588.3452000000057</v>
      </c>
      <c r="L231" s="14">
        <v>0</v>
      </c>
      <c r="M231" s="58">
        <f t="shared" si="38"/>
        <v>0</v>
      </c>
      <c r="N231" s="4">
        <f t="shared" si="38"/>
        <v>0</v>
      </c>
      <c r="O231" s="14">
        <f t="shared" si="35"/>
        <v>0</v>
      </c>
      <c r="P231" s="14"/>
      <c r="Q231" s="4">
        <f t="shared" si="36"/>
        <v>-1588.3452000000057</v>
      </c>
      <c r="R231" s="4" t="str">
        <f t="shared" si="34"/>
        <v xml:space="preserve">№208 </v>
      </c>
    </row>
    <row r="232" spans="1:18">
      <c r="A232" s="53" t="s">
        <v>243</v>
      </c>
      <c r="B232" s="54">
        <v>1160.98</v>
      </c>
      <c r="C232" s="55">
        <v>584.44000000000005</v>
      </c>
      <c r="D232" s="53">
        <v>1745.43</v>
      </c>
      <c r="E232" s="54">
        <v>1160.99</v>
      </c>
      <c r="F232" s="55">
        <v>584.44000000000005</v>
      </c>
      <c r="G232" s="53">
        <v>1745.44</v>
      </c>
      <c r="H232" s="54">
        <f t="shared" si="37"/>
        <v>9.9999999999909051E-3</v>
      </c>
      <c r="I232" s="54">
        <f t="shared" si="37"/>
        <v>0</v>
      </c>
      <c r="J232" s="54">
        <f t="shared" si="33"/>
        <v>9.9999999999909051E-3</v>
      </c>
      <c r="K232" s="55">
        <v>6412.1945999999989</v>
      </c>
      <c r="L232" s="53">
        <v>0</v>
      </c>
      <c r="M232" s="54">
        <f t="shared" si="38"/>
        <v>6.5899999999940062E-2</v>
      </c>
      <c r="N232" s="55">
        <f t="shared" si="38"/>
        <v>0</v>
      </c>
      <c r="O232" s="53">
        <f t="shared" si="35"/>
        <v>6.5899999999940062E-2</v>
      </c>
      <c r="P232" s="53"/>
      <c r="Q232" s="55">
        <f t="shared" si="36"/>
        <v>6412.1286999999993</v>
      </c>
      <c r="R232" s="55" t="str">
        <f t="shared" si="34"/>
        <v xml:space="preserve">№209 </v>
      </c>
    </row>
    <row r="233" spans="1:18">
      <c r="A233" s="14" t="s">
        <v>244</v>
      </c>
      <c r="B233" s="56">
        <v>13363.79</v>
      </c>
      <c r="C233" s="4">
        <v>4595.97</v>
      </c>
      <c r="D233" s="14">
        <v>17959.84</v>
      </c>
      <c r="E233" s="56">
        <v>13558.16</v>
      </c>
      <c r="F233" s="4">
        <v>4671.6400000000003</v>
      </c>
      <c r="G233" s="14">
        <v>18229.89</v>
      </c>
      <c r="H233" s="56">
        <f t="shared" si="37"/>
        <v>194.36999999999898</v>
      </c>
      <c r="I233" s="56">
        <f t="shared" si="37"/>
        <v>75.670000000000073</v>
      </c>
      <c r="J233" s="56">
        <f t="shared" si="33"/>
        <v>270.03999999999905</v>
      </c>
      <c r="K233" s="4">
        <v>-4791.7917000000061</v>
      </c>
      <c r="L233" s="14">
        <v>0</v>
      </c>
      <c r="M233" s="56">
        <f t="shared" si="38"/>
        <v>1280.8982999999932</v>
      </c>
      <c r="N233" s="4">
        <f t="shared" si="38"/>
        <v>190.68840000000017</v>
      </c>
      <c r="O233" s="14">
        <f t="shared" si="35"/>
        <v>1471.5866999999935</v>
      </c>
      <c r="P233" s="14"/>
      <c r="Q233" s="4">
        <f t="shared" si="36"/>
        <v>-6263.3783999999996</v>
      </c>
      <c r="R233" s="4" t="str">
        <f t="shared" si="34"/>
        <v xml:space="preserve">№210 </v>
      </c>
    </row>
    <row r="234" spans="1:18">
      <c r="A234" s="53" t="s">
        <v>245</v>
      </c>
      <c r="B234" s="54">
        <v>10863.300000000001</v>
      </c>
      <c r="C234" s="55">
        <v>5073.58</v>
      </c>
      <c r="D234" s="53">
        <v>15936.890000000001</v>
      </c>
      <c r="E234" s="54">
        <v>10959.32</v>
      </c>
      <c r="F234" s="55">
        <v>5123</v>
      </c>
      <c r="G234" s="53">
        <v>16082.34</v>
      </c>
      <c r="H234" s="54">
        <f t="shared" si="37"/>
        <v>96.019999999998618</v>
      </c>
      <c r="I234" s="54">
        <f t="shared" si="37"/>
        <v>49.420000000000073</v>
      </c>
      <c r="J234" s="54">
        <f t="shared" si="33"/>
        <v>145.43999999999869</v>
      </c>
      <c r="K234" s="55">
        <v>4.5430999999953201</v>
      </c>
      <c r="L234" s="53">
        <v>0</v>
      </c>
      <c r="M234" s="54">
        <f t="shared" si="38"/>
        <v>632.77179999999089</v>
      </c>
      <c r="N234" s="55">
        <f t="shared" si="38"/>
        <v>124.53840000000018</v>
      </c>
      <c r="O234" s="53">
        <f t="shared" si="35"/>
        <v>757.31019999999103</v>
      </c>
      <c r="P234" s="53"/>
      <c r="Q234" s="55">
        <f t="shared" si="36"/>
        <v>-752.76709999999571</v>
      </c>
      <c r="R234" s="55" t="str">
        <f t="shared" si="34"/>
        <v xml:space="preserve">№210а </v>
      </c>
    </row>
    <row r="235" spans="1:18">
      <c r="A235" s="14" t="s">
        <v>246</v>
      </c>
      <c r="B235" s="56">
        <v>6115.09</v>
      </c>
      <c r="C235" s="4">
        <v>3201.71</v>
      </c>
      <c r="D235" s="14">
        <v>9316.81</v>
      </c>
      <c r="E235" s="56">
        <v>6115.09</v>
      </c>
      <c r="F235" s="4">
        <v>3201.71</v>
      </c>
      <c r="G235" s="14">
        <v>9316.81</v>
      </c>
      <c r="H235" s="56">
        <f t="shared" si="37"/>
        <v>0</v>
      </c>
      <c r="I235" s="56">
        <f t="shared" si="37"/>
        <v>0</v>
      </c>
      <c r="J235" s="56">
        <f t="shared" si="33"/>
        <v>0</v>
      </c>
      <c r="K235" s="4">
        <v>1.0126999999988584</v>
      </c>
      <c r="L235" s="14">
        <v>0</v>
      </c>
      <c r="M235" s="58">
        <f t="shared" si="38"/>
        <v>0</v>
      </c>
      <c r="N235" s="4">
        <f t="shared" si="38"/>
        <v>0</v>
      </c>
      <c r="O235" s="14">
        <f t="shared" si="35"/>
        <v>0</v>
      </c>
      <c r="P235" s="14"/>
      <c r="Q235" s="4">
        <f t="shared" si="36"/>
        <v>1.0126999999988584</v>
      </c>
      <c r="R235" s="4" t="str">
        <f t="shared" si="34"/>
        <v xml:space="preserve">№211 </v>
      </c>
    </row>
    <row r="236" spans="1:18">
      <c r="A236" s="53" t="s">
        <v>247</v>
      </c>
      <c r="B236" s="54"/>
      <c r="C236" s="55"/>
      <c r="D236" s="53"/>
      <c r="E236" s="54"/>
      <c r="F236" s="55"/>
      <c r="G236" s="53"/>
      <c r="H236" s="60"/>
      <c r="I236" s="60"/>
      <c r="J236" s="60"/>
      <c r="K236" s="55">
        <v>3697.3656999999998</v>
      </c>
      <c r="L236" s="53">
        <v>0</v>
      </c>
      <c r="M236" s="54">
        <f t="shared" si="38"/>
        <v>0</v>
      </c>
      <c r="N236" s="55">
        <f t="shared" si="38"/>
        <v>0</v>
      </c>
      <c r="O236" s="53">
        <f t="shared" si="35"/>
        <v>0</v>
      </c>
      <c r="P236" s="53"/>
      <c r="Q236" s="55">
        <f t="shared" si="36"/>
        <v>3697.3656999999998</v>
      </c>
      <c r="R236" s="55" t="str">
        <f t="shared" si="34"/>
        <v xml:space="preserve">№212 </v>
      </c>
    </row>
    <row r="237" spans="1:18">
      <c r="A237" s="14" t="s">
        <v>248</v>
      </c>
      <c r="B237" s="56"/>
      <c r="C237" s="4"/>
      <c r="D237" s="14">
        <v>45263.24</v>
      </c>
      <c r="E237" s="56">
        <v>15646.73</v>
      </c>
      <c r="F237" s="4">
        <v>29605.260000000002</v>
      </c>
      <c r="G237" s="14">
        <v>45263.24</v>
      </c>
      <c r="H237" s="56"/>
      <c r="I237" s="56"/>
      <c r="J237" s="56"/>
      <c r="K237" s="4">
        <v>6002.7340999999979</v>
      </c>
      <c r="L237" s="14">
        <v>0</v>
      </c>
      <c r="M237" s="56">
        <f t="shared" si="38"/>
        <v>0</v>
      </c>
      <c r="N237" s="4">
        <f t="shared" si="38"/>
        <v>0</v>
      </c>
      <c r="O237" s="14">
        <f t="shared" si="35"/>
        <v>0</v>
      </c>
      <c r="P237" s="14"/>
      <c r="Q237" s="4">
        <f t="shared" si="36"/>
        <v>6002.7340999999979</v>
      </c>
      <c r="R237" s="4" t="str">
        <f t="shared" si="34"/>
        <v xml:space="preserve">№213 </v>
      </c>
    </row>
    <row r="238" spans="1:18">
      <c r="A238" s="53" t="s">
        <v>249</v>
      </c>
      <c r="B238" s="54">
        <v>18234.7</v>
      </c>
      <c r="C238" s="55">
        <v>8900.26</v>
      </c>
      <c r="D238" s="53">
        <v>27134.97</v>
      </c>
      <c r="E238" s="54">
        <v>18831.03</v>
      </c>
      <c r="F238" s="55">
        <v>9206.81</v>
      </c>
      <c r="G238" s="53">
        <v>28037.84</v>
      </c>
      <c r="H238" s="54">
        <f t="shared" si="37"/>
        <v>596.32999999999811</v>
      </c>
      <c r="I238" s="54">
        <f t="shared" si="37"/>
        <v>306.54999999999927</v>
      </c>
      <c r="J238" s="54">
        <f t="shared" si="33"/>
        <v>902.87999999999738</v>
      </c>
      <c r="K238" s="55">
        <v>906.31139999999868</v>
      </c>
      <c r="L238" s="53">
        <v>0</v>
      </c>
      <c r="M238" s="54">
        <f t="shared" si="38"/>
        <v>3929.8146999999876</v>
      </c>
      <c r="N238" s="55">
        <f t="shared" si="38"/>
        <v>772.50599999999815</v>
      </c>
      <c r="O238" s="53">
        <f t="shared" si="35"/>
        <v>4702.3206999999857</v>
      </c>
      <c r="P238" s="53"/>
      <c r="Q238" s="55">
        <f t="shared" si="36"/>
        <v>-3796.009299999987</v>
      </c>
      <c r="R238" s="55" t="str">
        <f t="shared" si="34"/>
        <v xml:space="preserve">№214 </v>
      </c>
    </row>
    <row r="239" spans="1:18">
      <c r="A239" s="14" t="s">
        <v>250</v>
      </c>
      <c r="B239" s="56">
        <v>13404</v>
      </c>
      <c r="C239" s="4">
        <v>6463.75</v>
      </c>
      <c r="D239" s="14">
        <v>19867.84</v>
      </c>
      <c r="E239" s="56">
        <v>13425.48</v>
      </c>
      <c r="F239" s="4">
        <v>6474.6500000000005</v>
      </c>
      <c r="G239" s="14">
        <v>19900.21</v>
      </c>
      <c r="H239" s="56">
        <f t="shared" si="37"/>
        <v>21.479999999999563</v>
      </c>
      <c r="I239" s="56">
        <f t="shared" si="37"/>
        <v>10.900000000000546</v>
      </c>
      <c r="J239" s="56">
        <f t="shared" si="33"/>
        <v>32.380000000000109</v>
      </c>
      <c r="K239" s="4">
        <v>2477.8519000000065</v>
      </c>
      <c r="L239" s="14">
        <v>0</v>
      </c>
      <c r="M239" s="58">
        <f t="shared" si="38"/>
        <v>141.55319999999713</v>
      </c>
      <c r="N239" s="4">
        <f t="shared" si="38"/>
        <v>27.468000000001375</v>
      </c>
      <c r="O239" s="14">
        <f t="shared" si="35"/>
        <v>169.02119999999852</v>
      </c>
      <c r="P239" s="14"/>
      <c r="Q239" s="4">
        <f t="shared" si="36"/>
        <v>2308.8307000000082</v>
      </c>
      <c r="R239" s="4" t="str">
        <f t="shared" si="34"/>
        <v xml:space="preserve">№215 </v>
      </c>
    </row>
    <row r="240" spans="1:18">
      <c r="A240" s="53" t="s">
        <v>251</v>
      </c>
      <c r="B240" s="54">
        <v>1330.32</v>
      </c>
      <c r="C240" s="55">
        <v>669.92</v>
      </c>
      <c r="D240" s="53">
        <v>2000.26</v>
      </c>
      <c r="E240" s="54">
        <v>1330.32</v>
      </c>
      <c r="F240" s="55">
        <v>669.92</v>
      </c>
      <c r="G240" s="53">
        <v>2000.26</v>
      </c>
      <c r="H240" s="54">
        <f t="shared" si="37"/>
        <v>0</v>
      </c>
      <c r="I240" s="54">
        <f t="shared" si="37"/>
        <v>0</v>
      </c>
      <c r="J240" s="54">
        <f t="shared" si="33"/>
        <v>0</v>
      </c>
      <c r="K240" s="55">
        <v>2699.036000000001</v>
      </c>
      <c r="L240" s="53">
        <v>0</v>
      </c>
      <c r="M240" s="58">
        <f t="shared" si="38"/>
        <v>0</v>
      </c>
      <c r="N240" s="55">
        <f t="shared" si="38"/>
        <v>0</v>
      </c>
      <c r="O240" s="53">
        <f t="shared" si="35"/>
        <v>0</v>
      </c>
      <c r="P240" s="53"/>
      <c r="Q240" s="55">
        <f t="shared" si="36"/>
        <v>2699.036000000001</v>
      </c>
      <c r="R240" s="55" t="str">
        <f t="shared" si="34"/>
        <v>№216</v>
      </c>
    </row>
    <row r="241" spans="1:18">
      <c r="A241" s="14" t="s">
        <v>252</v>
      </c>
      <c r="B241" s="56">
        <v>18591.91</v>
      </c>
      <c r="C241" s="4">
        <v>8959.7800000000007</v>
      </c>
      <c r="D241" s="14">
        <v>27551.7</v>
      </c>
      <c r="E241" s="56">
        <v>20184.63</v>
      </c>
      <c r="F241" s="4">
        <v>9591.09</v>
      </c>
      <c r="G241" s="14">
        <v>29775.72</v>
      </c>
      <c r="H241" s="56">
        <f t="shared" si="37"/>
        <v>1592.7200000000012</v>
      </c>
      <c r="I241" s="56">
        <f t="shared" si="37"/>
        <v>631.30999999999949</v>
      </c>
      <c r="J241" s="56">
        <f t="shared" si="33"/>
        <v>2224.0300000000007</v>
      </c>
      <c r="K241" s="4">
        <v>-1.9999999969968485E-3</v>
      </c>
      <c r="L241" s="14">
        <v>0</v>
      </c>
      <c r="M241" s="56">
        <f t="shared" si="38"/>
        <v>10496.024800000008</v>
      </c>
      <c r="N241" s="4">
        <f t="shared" si="38"/>
        <v>1590.9011999999987</v>
      </c>
      <c r="O241" s="14">
        <f t="shared" si="35"/>
        <v>12086.926000000007</v>
      </c>
      <c r="P241" s="14"/>
      <c r="Q241" s="4">
        <f t="shared" si="36"/>
        <v>-12086.928000000004</v>
      </c>
      <c r="R241" s="4" t="str">
        <f t="shared" si="34"/>
        <v xml:space="preserve">№217 </v>
      </c>
    </row>
    <row r="242" spans="1:18">
      <c r="A242" s="53" t="s">
        <v>253</v>
      </c>
      <c r="B242" s="54">
        <v>551.80000000000007</v>
      </c>
      <c r="C242" s="55">
        <v>1801.82</v>
      </c>
      <c r="D242" s="53">
        <v>2353.64</v>
      </c>
      <c r="E242" s="54">
        <v>551.86</v>
      </c>
      <c r="F242" s="55">
        <v>1801.8600000000001</v>
      </c>
      <c r="G242" s="53">
        <v>2353.7400000000002</v>
      </c>
      <c r="H242" s="54">
        <f t="shared" si="37"/>
        <v>5.999999999994543E-2</v>
      </c>
      <c r="I242" s="54">
        <f t="shared" si="37"/>
        <v>4.0000000000190994E-2</v>
      </c>
      <c r="J242" s="54">
        <f t="shared" si="33"/>
        <v>0.10000000000013642</v>
      </c>
      <c r="K242" s="55">
        <v>989.83159999999975</v>
      </c>
      <c r="L242" s="53">
        <v>0</v>
      </c>
      <c r="M242" s="54">
        <f t="shared" si="38"/>
        <v>0.39539999999964037</v>
      </c>
      <c r="N242" s="55">
        <f t="shared" si="38"/>
        <v>0.10080000000048131</v>
      </c>
      <c r="O242" s="53">
        <f t="shared" si="35"/>
        <v>0.49620000000012165</v>
      </c>
      <c r="P242" s="53"/>
      <c r="Q242" s="55">
        <f t="shared" si="36"/>
        <v>989.33539999999959</v>
      </c>
      <c r="R242" s="55" t="str">
        <f t="shared" si="34"/>
        <v xml:space="preserve">№218 </v>
      </c>
    </row>
    <row r="243" spans="1:18">
      <c r="A243" s="14" t="s">
        <v>254</v>
      </c>
      <c r="B243" s="56">
        <v>3925.89</v>
      </c>
      <c r="C243" s="4">
        <v>3130.96</v>
      </c>
      <c r="D243" s="14">
        <v>7056.8600000000006</v>
      </c>
      <c r="E243" s="56">
        <v>3925.89</v>
      </c>
      <c r="F243" s="4">
        <v>3130.96</v>
      </c>
      <c r="G243" s="14">
        <v>7056.8600000000006</v>
      </c>
      <c r="H243" s="56">
        <f t="shared" si="37"/>
        <v>0</v>
      </c>
      <c r="I243" s="56">
        <f t="shared" si="37"/>
        <v>0</v>
      </c>
      <c r="J243" s="56">
        <f t="shared" si="33"/>
        <v>0</v>
      </c>
      <c r="K243" s="4">
        <v>-252.80225699999923</v>
      </c>
      <c r="L243" s="14">
        <v>0</v>
      </c>
      <c r="M243" s="56">
        <f t="shared" si="38"/>
        <v>0</v>
      </c>
      <c r="N243" s="4">
        <f t="shared" si="38"/>
        <v>0</v>
      </c>
      <c r="O243" s="14">
        <f t="shared" si="35"/>
        <v>0</v>
      </c>
      <c r="P243" s="14"/>
      <c r="Q243" s="4">
        <f t="shared" si="36"/>
        <v>-252.80225699999923</v>
      </c>
      <c r="R243" s="4" t="str">
        <f t="shared" si="34"/>
        <v xml:space="preserve">№219 </v>
      </c>
    </row>
    <row r="244" spans="1:18">
      <c r="A244" s="53" t="s">
        <v>255</v>
      </c>
      <c r="B244" s="54">
        <v>1777.14</v>
      </c>
      <c r="C244" s="55">
        <v>184.20000000000002</v>
      </c>
      <c r="D244" s="53">
        <v>1961.3400000000001</v>
      </c>
      <c r="E244" s="54">
        <v>1777.14</v>
      </c>
      <c r="F244" s="55">
        <v>184.20000000000002</v>
      </c>
      <c r="G244" s="53">
        <v>1961.3500000000001</v>
      </c>
      <c r="H244" s="54">
        <f t="shared" si="37"/>
        <v>0</v>
      </c>
      <c r="I244" s="54">
        <f t="shared" si="37"/>
        <v>0</v>
      </c>
      <c r="J244" s="54">
        <f t="shared" si="33"/>
        <v>0</v>
      </c>
      <c r="K244" s="55">
        <v>-272.22970000000112</v>
      </c>
      <c r="L244" s="53">
        <v>0</v>
      </c>
      <c r="M244" s="54">
        <f t="shared" si="38"/>
        <v>0</v>
      </c>
      <c r="N244" s="55">
        <f t="shared" si="38"/>
        <v>0</v>
      </c>
      <c r="O244" s="53">
        <f t="shared" si="35"/>
        <v>0</v>
      </c>
      <c r="P244" s="53"/>
      <c r="Q244" s="55">
        <f t="shared" si="36"/>
        <v>-272.22970000000112</v>
      </c>
      <c r="R244" s="55" t="str">
        <f t="shared" si="34"/>
        <v xml:space="preserve">№220 </v>
      </c>
    </row>
    <row r="245" spans="1:18">
      <c r="A245" s="14" t="s">
        <v>256</v>
      </c>
      <c r="B245" s="56">
        <v>3539.85</v>
      </c>
      <c r="C245" s="4">
        <v>1903.5</v>
      </c>
      <c r="D245" s="14">
        <v>5443.41</v>
      </c>
      <c r="E245" s="56">
        <v>3539.85</v>
      </c>
      <c r="F245" s="4">
        <v>1903.5</v>
      </c>
      <c r="G245" s="14">
        <v>5443.41</v>
      </c>
      <c r="H245" s="56">
        <f t="shared" si="37"/>
        <v>0</v>
      </c>
      <c r="I245" s="56">
        <f t="shared" si="37"/>
        <v>0</v>
      </c>
      <c r="J245" s="56">
        <f t="shared" si="33"/>
        <v>0</v>
      </c>
      <c r="K245" s="4">
        <v>5380.6573000000026</v>
      </c>
      <c r="L245" s="14">
        <v>0</v>
      </c>
      <c r="M245" s="56">
        <f t="shared" si="38"/>
        <v>0</v>
      </c>
      <c r="N245" s="4">
        <f t="shared" si="38"/>
        <v>0</v>
      </c>
      <c r="O245" s="14">
        <f t="shared" si="35"/>
        <v>0</v>
      </c>
      <c r="P245" s="14"/>
      <c r="Q245" s="4">
        <f t="shared" si="36"/>
        <v>5380.6573000000026</v>
      </c>
      <c r="R245" s="4" t="str">
        <f t="shared" si="34"/>
        <v xml:space="preserve">№221 </v>
      </c>
    </row>
    <row r="246" spans="1:18">
      <c r="A246" s="53" t="s">
        <v>257</v>
      </c>
      <c r="B246" s="54">
        <v>6066.27</v>
      </c>
      <c r="C246" s="55">
        <v>2177.1799999999998</v>
      </c>
      <c r="D246" s="53">
        <v>8243.81</v>
      </c>
      <c r="E246" s="54">
        <v>6179.91</v>
      </c>
      <c r="F246" s="55">
        <v>2316.3000000000002</v>
      </c>
      <c r="G246" s="53">
        <v>8496.57</v>
      </c>
      <c r="H246" s="54">
        <f t="shared" si="37"/>
        <v>113.63999999999942</v>
      </c>
      <c r="I246" s="54">
        <f t="shared" si="37"/>
        <v>139.12000000000035</v>
      </c>
      <c r="J246" s="54">
        <f t="shared" si="33"/>
        <v>252.75999999999976</v>
      </c>
      <c r="K246" s="55">
        <v>-14819.693800000001</v>
      </c>
      <c r="L246" s="53">
        <v>0</v>
      </c>
      <c r="M246" s="54">
        <f t="shared" si="38"/>
        <v>748.88759999999616</v>
      </c>
      <c r="N246" s="55">
        <f t="shared" si="38"/>
        <v>350.58240000000086</v>
      </c>
      <c r="O246" s="53">
        <f t="shared" si="35"/>
        <v>1099.4699999999971</v>
      </c>
      <c r="P246" s="53"/>
      <c r="Q246" s="55">
        <f t="shared" si="36"/>
        <v>-15919.163799999998</v>
      </c>
      <c r="R246" s="55" t="str">
        <f t="shared" si="34"/>
        <v xml:space="preserve">№222 </v>
      </c>
    </row>
    <row r="247" spans="1:18">
      <c r="A247" s="14" t="s">
        <v>258</v>
      </c>
      <c r="B247" s="56">
        <v>7716.32</v>
      </c>
      <c r="C247" s="4">
        <v>4273.07</v>
      </c>
      <c r="D247" s="14">
        <v>11989.4</v>
      </c>
      <c r="E247" s="56">
        <v>9638.74</v>
      </c>
      <c r="F247" s="4">
        <v>5256.45</v>
      </c>
      <c r="G247" s="14">
        <v>14895.2</v>
      </c>
      <c r="H247" s="56">
        <f t="shared" si="37"/>
        <v>1922.42</v>
      </c>
      <c r="I247" s="56">
        <f t="shared" si="37"/>
        <v>983.38000000000011</v>
      </c>
      <c r="J247" s="56">
        <f t="shared" si="33"/>
        <v>2905.8</v>
      </c>
      <c r="K247" s="4">
        <v>-4.0999999964697054E-3</v>
      </c>
      <c r="L247" s="14">
        <v>0</v>
      </c>
      <c r="M247" s="58">
        <f t="shared" si="38"/>
        <v>12668.747800000001</v>
      </c>
      <c r="N247" s="4">
        <f t="shared" si="38"/>
        <v>2478.1176000000005</v>
      </c>
      <c r="O247" s="14">
        <f t="shared" si="35"/>
        <v>15146.865400000002</v>
      </c>
      <c r="P247" s="14"/>
      <c r="Q247" s="4">
        <f t="shared" si="36"/>
        <v>-15146.869499999999</v>
      </c>
      <c r="R247" s="4" t="str">
        <f t="shared" si="34"/>
        <v xml:space="preserve">№223 </v>
      </c>
    </row>
    <row r="248" spans="1:18">
      <c r="A248" s="53" t="s">
        <v>259</v>
      </c>
      <c r="B248" s="54">
        <v>4592.63</v>
      </c>
      <c r="C248" s="55">
        <v>2061.1</v>
      </c>
      <c r="D248" s="53">
        <v>6653.95</v>
      </c>
      <c r="E248" s="54">
        <v>4595.55</v>
      </c>
      <c r="F248" s="55">
        <v>2061.11</v>
      </c>
      <c r="G248" s="53">
        <v>6656.88</v>
      </c>
      <c r="H248" s="54">
        <f t="shared" si="37"/>
        <v>2.9200000000000728</v>
      </c>
      <c r="I248" s="54">
        <f t="shared" si="37"/>
        <v>1.0000000000218279E-2</v>
      </c>
      <c r="J248" s="54">
        <f t="shared" si="33"/>
        <v>2.930000000000291</v>
      </c>
      <c r="K248" s="55">
        <v>924.64369999999826</v>
      </c>
      <c r="L248" s="53">
        <v>0</v>
      </c>
      <c r="M248" s="54">
        <f t="shared" si="38"/>
        <v>19.242800000000479</v>
      </c>
      <c r="N248" s="55">
        <f t="shared" si="38"/>
        <v>2.5200000000550064E-2</v>
      </c>
      <c r="O248" s="53">
        <f t="shared" si="35"/>
        <v>19.268000000001027</v>
      </c>
      <c r="P248" s="53"/>
      <c r="Q248" s="55">
        <f t="shared" si="36"/>
        <v>905.37569999999721</v>
      </c>
      <c r="R248" s="55" t="str">
        <f t="shared" si="34"/>
        <v xml:space="preserve">№224 </v>
      </c>
    </row>
    <row r="249" spans="1:18">
      <c r="A249" s="14" t="s">
        <v>260</v>
      </c>
      <c r="B249" s="56">
        <v>2.36</v>
      </c>
      <c r="C249" s="4">
        <v>0.39</v>
      </c>
      <c r="D249" s="14">
        <v>2.75</v>
      </c>
      <c r="E249" s="56">
        <v>2.36</v>
      </c>
      <c r="F249" s="4">
        <v>0.39</v>
      </c>
      <c r="G249" s="14">
        <v>2.75</v>
      </c>
      <c r="H249" s="56">
        <f t="shared" si="37"/>
        <v>0</v>
      </c>
      <c r="I249" s="56">
        <f t="shared" si="37"/>
        <v>0</v>
      </c>
      <c r="J249" s="56">
        <f t="shared" si="33"/>
        <v>0</v>
      </c>
      <c r="K249" s="4">
        <v>187.81750000000011</v>
      </c>
      <c r="L249" s="14">
        <v>0</v>
      </c>
      <c r="M249" s="56">
        <f t="shared" si="38"/>
        <v>0</v>
      </c>
      <c r="N249" s="4">
        <f t="shared" si="38"/>
        <v>0</v>
      </c>
      <c r="O249" s="14">
        <f t="shared" si="35"/>
        <v>0</v>
      </c>
      <c r="P249" s="14"/>
      <c r="Q249" s="4">
        <f t="shared" si="36"/>
        <v>187.81750000000011</v>
      </c>
      <c r="R249" s="4" t="str">
        <f t="shared" si="34"/>
        <v xml:space="preserve">№225 </v>
      </c>
    </row>
    <row r="250" spans="1:18">
      <c r="A250" s="53" t="s">
        <v>261</v>
      </c>
      <c r="B250" s="54">
        <v>7492.93</v>
      </c>
      <c r="C250" s="55">
        <v>5199</v>
      </c>
      <c r="D250" s="53">
        <v>12691.94</v>
      </c>
      <c r="E250" s="54">
        <v>8041.12</v>
      </c>
      <c r="F250" s="55">
        <v>5524.4800000000005</v>
      </c>
      <c r="G250" s="53">
        <v>13565.6</v>
      </c>
      <c r="H250" s="54">
        <f t="shared" si="37"/>
        <v>548.1899999999996</v>
      </c>
      <c r="I250" s="54">
        <f t="shared" si="37"/>
        <v>325.48000000000047</v>
      </c>
      <c r="J250" s="54">
        <f t="shared" si="33"/>
        <v>873.67000000000007</v>
      </c>
      <c r="K250" s="55">
        <v>-1970.1047999999987</v>
      </c>
      <c r="L250" s="53">
        <v>0</v>
      </c>
      <c r="M250" s="54">
        <f t="shared" si="38"/>
        <v>3612.5720999999971</v>
      </c>
      <c r="N250" s="55">
        <f t="shared" si="38"/>
        <v>820.20960000000116</v>
      </c>
      <c r="O250" s="53">
        <f t="shared" si="35"/>
        <v>4432.7816999999986</v>
      </c>
      <c r="P250" s="53"/>
      <c r="Q250" s="55">
        <f t="shared" si="36"/>
        <v>-6402.8864999999969</v>
      </c>
      <c r="R250" s="55" t="str">
        <f t="shared" si="34"/>
        <v xml:space="preserve">№226 </v>
      </c>
    </row>
    <row r="251" spans="1:18">
      <c r="A251" s="14" t="s">
        <v>262</v>
      </c>
      <c r="B251" s="56">
        <v>964.99</v>
      </c>
      <c r="C251" s="4">
        <v>197.49</v>
      </c>
      <c r="D251" s="14">
        <v>1162.49</v>
      </c>
      <c r="E251" s="56">
        <v>964.99</v>
      </c>
      <c r="F251" s="4">
        <v>197.49</v>
      </c>
      <c r="G251" s="14">
        <v>1162.49</v>
      </c>
      <c r="H251" s="56">
        <f t="shared" ref="H251:I266" si="39">E251-B251</f>
        <v>0</v>
      </c>
      <c r="I251" s="56">
        <f t="shared" si="39"/>
        <v>0</v>
      </c>
      <c r="J251" s="56">
        <f t="shared" si="33"/>
        <v>0</v>
      </c>
      <c r="K251" s="4">
        <v>-36.048100000000318</v>
      </c>
      <c r="L251" s="14">
        <v>0</v>
      </c>
      <c r="M251" s="56">
        <f t="shared" ref="M251:N275" si="40">H251*M$6</f>
        <v>0</v>
      </c>
      <c r="N251" s="4">
        <f t="shared" si="40"/>
        <v>0</v>
      </c>
      <c r="O251" s="14">
        <f t="shared" si="35"/>
        <v>0</v>
      </c>
      <c r="P251" s="14"/>
      <c r="Q251" s="4">
        <f t="shared" si="36"/>
        <v>-36.048100000000318</v>
      </c>
      <c r="R251" s="4" t="str">
        <f t="shared" si="34"/>
        <v xml:space="preserve">№227 </v>
      </c>
    </row>
    <row r="252" spans="1:18">
      <c r="A252" s="53" t="s">
        <v>263</v>
      </c>
      <c r="B252" s="54">
        <v>12823.44</v>
      </c>
      <c r="C252" s="55">
        <v>12158.59</v>
      </c>
      <c r="D252" s="53">
        <v>24982.15</v>
      </c>
      <c r="E252" s="54">
        <v>12823.44</v>
      </c>
      <c r="F252" s="55">
        <v>12158.59</v>
      </c>
      <c r="G252" s="53">
        <v>24982.15</v>
      </c>
      <c r="H252" s="54">
        <f t="shared" si="39"/>
        <v>0</v>
      </c>
      <c r="I252" s="54">
        <f t="shared" si="39"/>
        <v>0</v>
      </c>
      <c r="J252" s="54">
        <f t="shared" si="33"/>
        <v>0</v>
      </c>
      <c r="K252" s="55">
        <v>2922.1996000000026</v>
      </c>
      <c r="L252" s="53">
        <v>0</v>
      </c>
      <c r="M252" s="54">
        <f t="shared" si="40"/>
        <v>0</v>
      </c>
      <c r="N252" s="55">
        <f t="shared" si="40"/>
        <v>0</v>
      </c>
      <c r="O252" s="53">
        <f t="shared" si="35"/>
        <v>0</v>
      </c>
      <c r="P252" s="53"/>
      <c r="Q252" s="55">
        <f t="shared" si="36"/>
        <v>2922.1996000000026</v>
      </c>
      <c r="R252" s="55" t="str">
        <f t="shared" si="34"/>
        <v xml:space="preserve">№228 </v>
      </c>
    </row>
    <row r="253" spans="1:18">
      <c r="A253" s="14" t="s">
        <v>264</v>
      </c>
      <c r="B253" s="56">
        <v>158.72</v>
      </c>
      <c r="C253" s="4">
        <v>86.18</v>
      </c>
      <c r="D253" s="14">
        <v>244.9</v>
      </c>
      <c r="E253" s="56">
        <v>158.77000000000001</v>
      </c>
      <c r="F253" s="4">
        <v>86.2</v>
      </c>
      <c r="G253" s="14">
        <v>244.97</v>
      </c>
      <c r="H253" s="56">
        <f t="shared" si="39"/>
        <v>5.0000000000011369E-2</v>
      </c>
      <c r="I253" s="56">
        <f t="shared" si="39"/>
        <v>1.9999999999996021E-2</v>
      </c>
      <c r="J253" s="56">
        <f t="shared" si="33"/>
        <v>7.000000000000739E-2</v>
      </c>
      <c r="K253" s="4">
        <v>138.63630000000015</v>
      </c>
      <c r="L253" s="14">
        <v>0</v>
      </c>
      <c r="M253" s="56">
        <f t="shared" si="40"/>
        <v>0.3295000000000749</v>
      </c>
      <c r="N253" s="4">
        <f t="shared" si="40"/>
        <v>5.0399999999989974E-2</v>
      </c>
      <c r="O253" s="14">
        <f t="shared" si="35"/>
        <v>0.37990000000006485</v>
      </c>
      <c r="P253" s="14"/>
      <c r="Q253" s="4">
        <f t="shared" si="36"/>
        <v>138.25640000000007</v>
      </c>
      <c r="R253" s="4" t="str">
        <f t="shared" si="34"/>
        <v xml:space="preserve">№229 </v>
      </c>
    </row>
    <row r="254" spans="1:18">
      <c r="A254" s="53" t="s">
        <v>265</v>
      </c>
      <c r="B254" s="54">
        <v>53.32</v>
      </c>
      <c r="C254" s="55">
        <v>1</v>
      </c>
      <c r="D254" s="53">
        <v>54.33</v>
      </c>
      <c r="E254" s="54">
        <v>53.44</v>
      </c>
      <c r="F254" s="55">
        <v>1.06</v>
      </c>
      <c r="G254" s="53">
        <v>54.51</v>
      </c>
      <c r="H254" s="54">
        <f t="shared" si="39"/>
        <v>0.11999999999999744</v>
      </c>
      <c r="I254" s="54">
        <f t="shared" si="39"/>
        <v>6.0000000000000053E-2</v>
      </c>
      <c r="J254" s="54">
        <f t="shared" si="33"/>
        <v>0.1799999999999975</v>
      </c>
      <c r="K254" s="55">
        <v>-45.445000000000014</v>
      </c>
      <c r="L254" s="53">
        <v>0</v>
      </c>
      <c r="M254" s="54">
        <f t="shared" si="40"/>
        <v>0.79079999999998307</v>
      </c>
      <c r="N254" s="55">
        <f t="shared" si="40"/>
        <v>0.15120000000000014</v>
      </c>
      <c r="O254" s="53">
        <f t="shared" si="35"/>
        <v>0.94199999999998318</v>
      </c>
      <c r="P254" s="53"/>
      <c r="Q254" s="55">
        <f t="shared" si="36"/>
        <v>-46.387</v>
      </c>
      <c r="R254" s="55" t="str">
        <f t="shared" si="34"/>
        <v xml:space="preserve">№229а </v>
      </c>
    </row>
    <row r="255" spans="1:18">
      <c r="A255" s="14" t="s">
        <v>266</v>
      </c>
      <c r="B255" s="56">
        <v>5741.02</v>
      </c>
      <c r="C255" s="4">
        <v>1781.91</v>
      </c>
      <c r="D255" s="14">
        <v>7522.93</v>
      </c>
      <c r="E255" s="56">
        <v>5741.07</v>
      </c>
      <c r="F255" s="4">
        <v>1781.93</v>
      </c>
      <c r="G255" s="14">
        <v>7523.01</v>
      </c>
      <c r="H255" s="56">
        <f t="shared" si="39"/>
        <v>4.9999999999272404E-2</v>
      </c>
      <c r="I255" s="56">
        <f t="shared" si="39"/>
        <v>1.999999999998181E-2</v>
      </c>
      <c r="J255" s="56">
        <f t="shared" si="33"/>
        <v>6.9999999999254214E-2</v>
      </c>
      <c r="K255" s="4">
        <v>-3460.2397000000001</v>
      </c>
      <c r="L255" s="14">
        <v>0</v>
      </c>
      <c r="M255" s="58">
        <f t="shared" si="40"/>
        <v>0.32949999999520513</v>
      </c>
      <c r="N255" s="4">
        <f t="shared" si="40"/>
        <v>5.0399999999954162E-2</v>
      </c>
      <c r="O255" s="14">
        <f t="shared" si="35"/>
        <v>0.37989999999515928</v>
      </c>
      <c r="P255" s="14"/>
      <c r="Q255" s="4">
        <f t="shared" si="36"/>
        <v>-3460.6195999999954</v>
      </c>
      <c r="R255" s="4" t="str">
        <f t="shared" si="34"/>
        <v xml:space="preserve">№230 </v>
      </c>
    </row>
    <row r="256" spans="1:18">
      <c r="A256" s="53" t="s">
        <v>267</v>
      </c>
      <c r="B256" s="54">
        <v>8148.9800000000005</v>
      </c>
      <c r="C256" s="55">
        <v>4515.01</v>
      </c>
      <c r="D256" s="53">
        <v>12664.03</v>
      </c>
      <c r="E256" s="54">
        <v>8148.9800000000005</v>
      </c>
      <c r="F256" s="55">
        <v>4515.01</v>
      </c>
      <c r="G256" s="53">
        <v>12664.04</v>
      </c>
      <c r="H256" s="54">
        <f t="shared" si="39"/>
        <v>0</v>
      </c>
      <c r="I256" s="54">
        <f t="shared" si="39"/>
        <v>0</v>
      </c>
      <c r="J256" s="54">
        <f t="shared" si="33"/>
        <v>0</v>
      </c>
      <c r="K256" s="55">
        <v>379.36788999999567</v>
      </c>
      <c r="L256" s="53">
        <v>0</v>
      </c>
      <c r="M256" s="54">
        <f t="shared" si="40"/>
        <v>0</v>
      </c>
      <c r="N256" s="55">
        <f t="shared" si="40"/>
        <v>0</v>
      </c>
      <c r="O256" s="53">
        <f t="shared" si="35"/>
        <v>0</v>
      </c>
      <c r="P256" s="53"/>
      <c r="Q256" s="55">
        <f t="shared" si="36"/>
        <v>379.36788999999567</v>
      </c>
      <c r="R256" s="55" t="str">
        <f t="shared" si="34"/>
        <v xml:space="preserve">№231 </v>
      </c>
    </row>
    <row r="257" spans="1:18">
      <c r="A257" s="14" t="s">
        <v>268</v>
      </c>
      <c r="B257" s="56">
        <v>3772.37</v>
      </c>
      <c r="C257" s="4">
        <v>633.31000000000006</v>
      </c>
      <c r="D257" s="14">
        <v>4405.6900000000005</v>
      </c>
      <c r="E257" s="56">
        <v>3772.53</v>
      </c>
      <c r="F257" s="4">
        <v>633.37</v>
      </c>
      <c r="G257" s="14">
        <v>4405.9000000000005</v>
      </c>
      <c r="H257" s="56">
        <f t="shared" si="39"/>
        <v>0.16000000000030923</v>
      </c>
      <c r="I257" s="56">
        <f t="shared" si="39"/>
        <v>5.999999999994543E-2</v>
      </c>
      <c r="J257" s="56">
        <f t="shared" si="33"/>
        <v>0.22000000000025466</v>
      </c>
      <c r="K257" s="4">
        <v>-677.94889999999964</v>
      </c>
      <c r="L257" s="14">
        <v>0</v>
      </c>
      <c r="M257" s="56">
        <f t="shared" si="40"/>
        <v>1.0544000000020377</v>
      </c>
      <c r="N257" s="4">
        <f t="shared" si="40"/>
        <v>0.15119999999986247</v>
      </c>
      <c r="O257" s="14">
        <f t="shared" si="35"/>
        <v>1.2056000000019003</v>
      </c>
      <c r="P257" s="14"/>
      <c r="Q257" s="4">
        <f t="shared" si="36"/>
        <v>-679.15450000000158</v>
      </c>
      <c r="R257" s="4" t="str">
        <f t="shared" si="34"/>
        <v xml:space="preserve">№232 </v>
      </c>
    </row>
    <row r="258" spans="1:18">
      <c r="A258" s="53" t="s">
        <v>269</v>
      </c>
      <c r="B258" s="54">
        <v>48520.44</v>
      </c>
      <c r="C258" s="55">
        <v>24815</v>
      </c>
      <c r="D258" s="53">
        <v>73335.44</v>
      </c>
      <c r="E258" s="54">
        <v>52814.76</v>
      </c>
      <c r="F258" s="55">
        <v>26730.670000000002</v>
      </c>
      <c r="G258" s="53">
        <v>79545.430000000008</v>
      </c>
      <c r="H258" s="54">
        <f t="shared" si="39"/>
        <v>4294.32</v>
      </c>
      <c r="I258" s="54">
        <f t="shared" si="39"/>
        <v>1915.6700000000019</v>
      </c>
      <c r="J258" s="54">
        <f t="shared" si="33"/>
        <v>6209.9900000000016</v>
      </c>
      <c r="K258" s="55">
        <v>-34569.072799999987</v>
      </c>
      <c r="L258" s="53">
        <v>0</v>
      </c>
      <c r="M258" s="54">
        <f t="shared" si="40"/>
        <v>28299.568799999997</v>
      </c>
      <c r="N258" s="55">
        <f t="shared" si="40"/>
        <v>4827.4884000000047</v>
      </c>
      <c r="O258" s="53">
        <f t="shared" si="35"/>
        <v>33127.057200000003</v>
      </c>
      <c r="P258" s="53"/>
      <c r="Q258" s="55">
        <f t="shared" si="36"/>
        <v>-67696.12999999999</v>
      </c>
      <c r="R258" s="55" t="str">
        <f t="shared" si="34"/>
        <v xml:space="preserve">№233 </v>
      </c>
    </row>
    <row r="259" spans="1:18">
      <c r="A259" s="14" t="s">
        <v>270</v>
      </c>
      <c r="B259" s="56">
        <v>939.4</v>
      </c>
      <c r="C259" s="4">
        <v>285.37</v>
      </c>
      <c r="D259" s="14">
        <v>1224.79</v>
      </c>
      <c r="E259" s="56">
        <v>940.58</v>
      </c>
      <c r="F259" s="4">
        <v>285.88</v>
      </c>
      <c r="G259" s="14">
        <v>1226.48</v>
      </c>
      <c r="H259" s="56">
        <f t="shared" si="39"/>
        <v>1.1800000000000637</v>
      </c>
      <c r="I259" s="56">
        <f t="shared" si="39"/>
        <v>0.50999999999999091</v>
      </c>
      <c r="J259" s="56">
        <f t="shared" si="33"/>
        <v>1.6900000000000546</v>
      </c>
      <c r="K259" s="4">
        <v>-13.54069999999939</v>
      </c>
      <c r="L259" s="14">
        <v>0</v>
      </c>
      <c r="M259" s="56">
        <f t="shared" si="40"/>
        <v>7.7762000000004194</v>
      </c>
      <c r="N259" s="4">
        <f t="shared" si="40"/>
        <v>1.285199999999977</v>
      </c>
      <c r="O259" s="14">
        <f t="shared" si="35"/>
        <v>9.0614000000003969</v>
      </c>
      <c r="P259" s="14"/>
      <c r="Q259" s="4">
        <f t="shared" si="36"/>
        <v>-22.602099999999787</v>
      </c>
      <c r="R259" s="4" t="str">
        <f t="shared" si="34"/>
        <v xml:space="preserve">№234 </v>
      </c>
    </row>
    <row r="260" spans="1:18">
      <c r="A260" s="53" t="s">
        <v>271</v>
      </c>
      <c r="B260" s="54">
        <v>7345.1500000000005</v>
      </c>
      <c r="C260" s="55">
        <v>14705.42</v>
      </c>
      <c r="D260" s="53">
        <v>22050.61</v>
      </c>
      <c r="E260" s="54">
        <v>7345.1500000000005</v>
      </c>
      <c r="F260" s="55">
        <v>14705.42</v>
      </c>
      <c r="G260" s="53">
        <v>22050.61</v>
      </c>
      <c r="H260" s="54">
        <f t="shared" si="39"/>
        <v>0</v>
      </c>
      <c r="I260" s="54">
        <f t="shared" si="39"/>
        <v>0</v>
      </c>
      <c r="J260" s="54">
        <f t="shared" si="33"/>
        <v>0</v>
      </c>
      <c r="K260" s="55">
        <v>-2606.8345000000027</v>
      </c>
      <c r="L260" s="53">
        <v>0</v>
      </c>
      <c r="M260" s="54">
        <f t="shared" si="40"/>
        <v>0</v>
      </c>
      <c r="N260" s="55">
        <f t="shared" si="40"/>
        <v>0</v>
      </c>
      <c r="O260" s="53">
        <f>SUM(M260:N260)</f>
        <v>0</v>
      </c>
      <c r="P260" s="53"/>
      <c r="Q260" s="55">
        <f t="shared" si="36"/>
        <v>-2606.8345000000027</v>
      </c>
      <c r="R260" s="55" t="str">
        <f t="shared" si="34"/>
        <v xml:space="preserve">№235 </v>
      </c>
    </row>
    <row r="261" spans="1:18">
      <c r="A261" s="14" t="s">
        <v>272</v>
      </c>
      <c r="B261" s="56">
        <v>2870.15</v>
      </c>
      <c r="C261" s="4">
        <v>1589.45</v>
      </c>
      <c r="D261" s="14">
        <v>4459.6099999999997</v>
      </c>
      <c r="E261" s="56">
        <v>2870.15</v>
      </c>
      <c r="F261" s="4">
        <v>1589.45</v>
      </c>
      <c r="G261" s="14">
        <v>4459.6099999999997</v>
      </c>
      <c r="H261" s="56">
        <f t="shared" si="39"/>
        <v>0</v>
      </c>
      <c r="I261" s="56">
        <f t="shared" si="39"/>
        <v>0</v>
      </c>
      <c r="J261" s="56">
        <f t="shared" si="33"/>
        <v>0</v>
      </c>
      <c r="K261" s="4">
        <v>-328.71900000000051</v>
      </c>
      <c r="L261" s="14">
        <v>0</v>
      </c>
      <c r="M261" s="56">
        <f t="shared" si="40"/>
        <v>0</v>
      </c>
      <c r="N261" s="4">
        <f t="shared" si="40"/>
        <v>0</v>
      </c>
      <c r="O261" s="14">
        <f t="shared" si="35"/>
        <v>0</v>
      </c>
      <c r="P261" s="14"/>
      <c r="Q261" s="4">
        <f t="shared" si="36"/>
        <v>-328.71900000000051</v>
      </c>
      <c r="R261" s="4" t="str">
        <f t="shared" si="34"/>
        <v xml:space="preserve">№236 </v>
      </c>
    </row>
    <row r="262" spans="1:18">
      <c r="A262" s="53" t="s">
        <v>273</v>
      </c>
      <c r="B262" s="54">
        <v>2678.51</v>
      </c>
      <c r="C262" s="55">
        <v>687.34</v>
      </c>
      <c r="D262" s="53">
        <v>3365.86</v>
      </c>
      <c r="E262" s="54">
        <v>2678.51</v>
      </c>
      <c r="F262" s="55">
        <v>687.34</v>
      </c>
      <c r="G262" s="53">
        <v>3365.86</v>
      </c>
      <c r="H262" s="54">
        <f t="shared" si="39"/>
        <v>0</v>
      </c>
      <c r="I262" s="54">
        <f t="shared" si="39"/>
        <v>0</v>
      </c>
      <c r="J262" s="54">
        <f t="shared" si="33"/>
        <v>0</v>
      </c>
      <c r="K262" s="55">
        <v>-226.49280000000067</v>
      </c>
      <c r="L262" s="53">
        <v>100</v>
      </c>
      <c r="M262" s="54">
        <f t="shared" si="40"/>
        <v>0</v>
      </c>
      <c r="N262" s="55">
        <f t="shared" si="40"/>
        <v>0</v>
      </c>
      <c r="O262" s="53">
        <f t="shared" si="35"/>
        <v>0</v>
      </c>
      <c r="P262" s="53"/>
      <c r="Q262" s="55">
        <f t="shared" si="36"/>
        <v>-126.49280000000067</v>
      </c>
      <c r="R262" s="55" t="str">
        <f t="shared" si="34"/>
        <v xml:space="preserve">№237 </v>
      </c>
    </row>
    <row r="263" spans="1:18">
      <c r="A263" s="14" t="s">
        <v>274</v>
      </c>
      <c r="B263" s="56">
        <v>1151.43</v>
      </c>
      <c r="C263" s="4">
        <v>608.99</v>
      </c>
      <c r="D263" s="14">
        <v>1760.43</v>
      </c>
      <c r="E263" s="56">
        <v>1151.44</v>
      </c>
      <c r="F263" s="4">
        <v>608.99</v>
      </c>
      <c r="G263" s="14">
        <v>1760.44</v>
      </c>
      <c r="H263" s="56">
        <f t="shared" si="39"/>
        <v>9.9999999999909051E-3</v>
      </c>
      <c r="I263" s="56">
        <f t="shared" si="39"/>
        <v>0</v>
      </c>
      <c r="J263" s="56">
        <f t="shared" si="33"/>
        <v>9.9999999999909051E-3</v>
      </c>
      <c r="K263" s="4">
        <v>164.19229999999553</v>
      </c>
      <c r="L263" s="14">
        <v>0</v>
      </c>
      <c r="M263" s="58">
        <f t="shared" si="40"/>
        <v>6.5899999999940062E-2</v>
      </c>
      <c r="N263" s="4">
        <f t="shared" si="40"/>
        <v>0</v>
      </c>
      <c r="O263" s="14">
        <f t="shared" si="35"/>
        <v>6.5899999999940062E-2</v>
      </c>
      <c r="P263" s="14"/>
      <c r="Q263" s="4">
        <f t="shared" si="36"/>
        <v>164.12639999999558</v>
      </c>
      <c r="R263" s="4" t="str">
        <f t="shared" si="34"/>
        <v xml:space="preserve">№238 </v>
      </c>
    </row>
    <row r="264" spans="1:18">
      <c r="A264" s="53" t="s">
        <v>275</v>
      </c>
      <c r="B264" s="54">
        <v>12461.45</v>
      </c>
      <c r="C264" s="55">
        <v>6172.77</v>
      </c>
      <c r="D264" s="53">
        <v>18634.48</v>
      </c>
      <c r="E264" s="54">
        <v>13609.73</v>
      </c>
      <c r="F264" s="55">
        <v>6767.24</v>
      </c>
      <c r="G264" s="53">
        <v>20377.39</v>
      </c>
      <c r="H264" s="54">
        <f t="shared" si="39"/>
        <v>1148.2799999999988</v>
      </c>
      <c r="I264" s="54">
        <f t="shared" si="39"/>
        <v>594.46999999999935</v>
      </c>
      <c r="J264" s="54">
        <f t="shared" si="33"/>
        <v>1742.7499999999982</v>
      </c>
      <c r="K264" s="55">
        <v>-7300.2552000000051</v>
      </c>
      <c r="L264" s="53">
        <v>0</v>
      </c>
      <c r="M264" s="54">
        <f t="shared" si="40"/>
        <v>7567.1651999999922</v>
      </c>
      <c r="N264" s="55">
        <f t="shared" si="40"/>
        <v>1498.0643999999984</v>
      </c>
      <c r="O264" s="53">
        <f t="shared" si="35"/>
        <v>9065.2295999999915</v>
      </c>
      <c r="P264" s="53"/>
      <c r="Q264" s="55">
        <f t="shared" si="36"/>
        <v>-16365.484799999997</v>
      </c>
      <c r="R264" s="55" t="str">
        <f t="shared" si="34"/>
        <v xml:space="preserve">№239 </v>
      </c>
    </row>
    <row r="265" spans="1:18">
      <c r="A265" s="14" t="s">
        <v>276</v>
      </c>
      <c r="B265" s="56">
        <v>6677.4400000000005</v>
      </c>
      <c r="C265" s="4">
        <v>731.06000000000006</v>
      </c>
      <c r="D265" s="14">
        <v>7408.52</v>
      </c>
      <c r="E265" s="56">
        <v>6677.4400000000005</v>
      </c>
      <c r="F265" s="4">
        <v>731.06000000000006</v>
      </c>
      <c r="G265" s="14">
        <v>7408.52</v>
      </c>
      <c r="H265" s="56">
        <f t="shared" si="39"/>
        <v>0</v>
      </c>
      <c r="I265" s="56">
        <f t="shared" si="39"/>
        <v>0</v>
      </c>
      <c r="J265" s="56">
        <f t="shared" si="33"/>
        <v>0</v>
      </c>
      <c r="K265" s="4">
        <v>1.7999999963649316E-3</v>
      </c>
      <c r="L265" s="14">
        <v>0</v>
      </c>
      <c r="M265" s="56">
        <f t="shared" si="40"/>
        <v>0</v>
      </c>
      <c r="N265" s="4">
        <f t="shared" si="40"/>
        <v>0</v>
      </c>
      <c r="O265" s="14">
        <f t="shared" si="35"/>
        <v>0</v>
      </c>
      <c r="P265" s="14"/>
      <c r="Q265" s="4">
        <f t="shared" si="36"/>
        <v>1.7999999963649316E-3</v>
      </c>
      <c r="R265" s="4" t="str">
        <f t="shared" si="34"/>
        <v xml:space="preserve">№240 </v>
      </c>
    </row>
    <row r="266" spans="1:18">
      <c r="A266" s="53" t="s">
        <v>277</v>
      </c>
      <c r="B266" s="54">
        <v>1654.16</v>
      </c>
      <c r="C266" s="55">
        <v>1752.81</v>
      </c>
      <c r="D266" s="53">
        <v>3406.98</v>
      </c>
      <c r="E266" s="54">
        <v>1654.81</v>
      </c>
      <c r="F266" s="55">
        <v>1752.97</v>
      </c>
      <c r="G266" s="53">
        <v>3407.79</v>
      </c>
      <c r="H266" s="54">
        <f t="shared" si="39"/>
        <v>0.64999999999986358</v>
      </c>
      <c r="I266" s="54">
        <f t="shared" si="39"/>
        <v>0.16000000000008185</v>
      </c>
      <c r="J266" s="54">
        <f t="shared" si="33"/>
        <v>0.80999999999994543</v>
      </c>
      <c r="K266" s="55">
        <v>268.75570000000005</v>
      </c>
      <c r="L266" s="53">
        <v>0</v>
      </c>
      <c r="M266" s="54">
        <f t="shared" si="40"/>
        <v>4.2834999999991012</v>
      </c>
      <c r="N266" s="55">
        <f t="shared" si="40"/>
        <v>0.40320000000020628</v>
      </c>
      <c r="O266" s="53">
        <f t="shared" si="35"/>
        <v>4.6866999999993073</v>
      </c>
      <c r="P266" s="53"/>
      <c r="Q266" s="55">
        <f t="shared" si="36"/>
        <v>264.06900000000076</v>
      </c>
      <c r="R266" s="55" t="str">
        <f t="shared" si="34"/>
        <v xml:space="preserve">№241 </v>
      </c>
    </row>
    <row r="267" spans="1:18">
      <c r="A267" s="14" t="s">
        <v>278</v>
      </c>
      <c r="B267" s="56"/>
      <c r="C267" s="4"/>
      <c r="D267" s="14"/>
      <c r="E267" s="56"/>
      <c r="F267" s="4"/>
      <c r="G267" s="14"/>
      <c r="H267" s="60"/>
      <c r="I267" s="60"/>
      <c r="J267" s="60"/>
      <c r="K267" s="4">
        <v>308.32509999999968</v>
      </c>
      <c r="L267" s="14">
        <v>0</v>
      </c>
      <c r="M267" s="56">
        <f t="shared" si="40"/>
        <v>0</v>
      </c>
      <c r="N267" s="4">
        <f t="shared" si="40"/>
        <v>0</v>
      </c>
      <c r="O267" s="14">
        <f t="shared" si="35"/>
        <v>0</v>
      </c>
      <c r="P267" s="14"/>
      <c r="Q267" s="4">
        <f t="shared" si="36"/>
        <v>308.32509999999968</v>
      </c>
      <c r="R267" s="4" t="str">
        <f t="shared" ref="R267:R275" si="41">A267</f>
        <v xml:space="preserve">№242 </v>
      </c>
    </row>
    <row r="268" spans="1:18">
      <c r="A268" s="53" t="s">
        <v>279</v>
      </c>
      <c r="B268" s="54">
        <v>1016.9300000000001</v>
      </c>
      <c r="C268" s="55">
        <v>371.82</v>
      </c>
      <c r="D268" s="53">
        <v>1388.76</v>
      </c>
      <c r="E268" s="54">
        <v>1016.9300000000001</v>
      </c>
      <c r="F268" s="55">
        <v>371.82</v>
      </c>
      <c r="G268" s="53">
        <v>1388.76</v>
      </c>
      <c r="H268" s="54">
        <f t="shared" ref="H268:I275" si="42">E268-B268</f>
        <v>0</v>
      </c>
      <c r="I268" s="54">
        <f t="shared" si="42"/>
        <v>0</v>
      </c>
      <c r="J268" s="54">
        <f t="shared" ref="J268:J275" si="43">SUM(H268:I268)</f>
        <v>0</v>
      </c>
      <c r="K268" s="55">
        <v>596.60549999999932</v>
      </c>
      <c r="L268" s="53">
        <v>0</v>
      </c>
      <c r="M268" s="54">
        <f t="shared" si="40"/>
        <v>0</v>
      </c>
      <c r="N268" s="55">
        <f t="shared" si="40"/>
        <v>0</v>
      </c>
      <c r="O268" s="53">
        <f t="shared" si="35"/>
        <v>0</v>
      </c>
      <c r="P268" s="53"/>
      <c r="Q268" s="55">
        <f t="shared" si="36"/>
        <v>596.60549999999932</v>
      </c>
      <c r="R268" s="55" t="str">
        <f t="shared" si="41"/>
        <v>№243\1</v>
      </c>
    </row>
    <row r="269" spans="1:18">
      <c r="A269" s="14" t="s">
        <v>280</v>
      </c>
      <c r="B269" s="56">
        <v>4527.09</v>
      </c>
      <c r="C269" s="4">
        <v>941.74</v>
      </c>
      <c r="D269" s="14">
        <v>5468.84</v>
      </c>
      <c r="E269" s="56">
        <v>4527.09</v>
      </c>
      <c r="F269" s="4">
        <v>941.74</v>
      </c>
      <c r="G269" s="14">
        <v>5468.84</v>
      </c>
      <c r="H269" s="56">
        <f t="shared" si="42"/>
        <v>0</v>
      </c>
      <c r="I269" s="56">
        <f t="shared" si="42"/>
        <v>0</v>
      </c>
      <c r="J269" s="56">
        <f t="shared" si="43"/>
        <v>0</v>
      </c>
      <c r="K269" s="4">
        <v>1.9999999985884642E-3</v>
      </c>
      <c r="L269" s="14">
        <v>0</v>
      </c>
      <c r="M269" s="56">
        <f t="shared" si="40"/>
        <v>0</v>
      </c>
      <c r="N269" s="4">
        <f t="shared" si="40"/>
        <v>0</v>
      </c>
      <c r="O269" s="14">
        <f t="shared" ref="O269:O275" si="44">SUM(M269:N269)</f>
        <v>0</v>
      </c>
      <c r="P269" s="14"/>
      <c r="Q269" s="4">
        <f t="shared" ref="Q269:Q275" si="45">K269-O269+L269+P269</f>
        <v>1.9999999985884642E-3</v>
      </c>
      <c r="R269" s="4" t="str">
        <f t="shared" si="41"/>
        <v xml:space="preserve">№243\2 </v>
      </c>
    </row>
    <row r="270" spans="1:18">
      <c r="A270" s="53" t="s">
        <v>281</v>
      </c>
      <c r="B270" s="54">
        <v>16738.87</v>
      </c>
      <c r="C270" s="55">
        <v>7601.79</v>
      </c>
      <c r="D270" s="53">
        <v>24340.670000000002</v>
      </c>
      <c r="E270" s="54">
        <v>16742.88</v>
      </c>
      <c r="F270" s="55">
        <v>7603.82</v>
      </c>
      <c r="G270" s="53">
        <v>24346.71</v>
      </c>
      <c r="H270" s="54">
        <f t="shared" si="42"/>
        <v>4.0100000000020373</v>
      </c>
      <c r="I270" s="54">
        <f t="shared" si="42"/>
        <v>2.0299999999997453</v>
      </c>
      <c r="J270" s="54">
        <f t="shared" si="43"/>
        <v>6.0400000000017826</v>
      </c>
      <c r="K270" s="55">
        <v>530.79260000001068</v>
      </c>
      <c r="L270" s="53">
        <v>0</v>
      </c>
      <c r="M270" s="54">
        <f t="shared" si="40"/>
        <v>26.425900000013424</v>
      </c>
      <c r="N270" s="55">
        <f t="shared" si="40"/>
        <v>5.1155999999993584</v>
      </c>
      <c r="O270" s="53">
        <f t="shared" si="44"/>
        <v>31.541500000012782</v>
      </c>
      <c r="P270" s="53"/>
      <c r="Q270" s="55">
        <f t="shared" si="45"/>
        <v>499.2510999999979</v>
      </c>
      <c r="R270" s="55" t="str">
        <f t="shared" si="41"/>
        <v xml:space="preserve">№244 </v>
      </c>
    </row>
    <row r="271" spans="1:18">
      <c r="A271" s="14" t="s">
        <v>282</v>
      </c>
      <c r="B271" s="56">
        <v>4366.46</v>
      </c>
      <c r="C271" s="4">
        <v>2608.96</v>
      </c>
      <c r="D271" s="14">
        <v>6975.45</v>
      </c>
      <c r="E271" s="56">
        <v>4886.8500000000004</v>
      </c>
      <c r="F271" s="4">
        <v>2748.62</v>
      </c>
      <c r="G271" s="14">
        <v>7635.51</v>
      </c>
      <c r="H271" s="56">
        <f t="shared" si="42"/>
        <v>520.39000000000033</v>
      </c>
      <c r="I271" s="56">
        <f t="shared" si="42"/>
        <v>139.65999999999985</v>
      </c>
      <c r="J271" s="56">
        <f t="shared" si="43"/>
        <v>660.05000000000018</v>
      </c>
      <c r="K271" s="4">
        <v>-2365.0560000000005</v>
      </c>
      <c r="L271" s="14">
        <v>2400</v>
      </c>
      <c r="M271" s="58">
        <f t="shared" si="40"/>
        <v>3429.3701000000019</v>
      </c>
      <c r="N271" s="4">
        <f t="shared" si="40"/>
        <v>351.94319999999965</v>
      </c>
      <c r="O271" s="14">
        <f t="shared" si="44"/>
        <v>3781.3133000000016</v>
      </c>
      <c r="P271" s="14"/>
      <c r="Q271" s="4">
        <f t="shared" si="45"/>
        <v>-3746.3693000000021</v>
      </c>
      <c r="R271" s="4" t="str">
        <f t="shared" si="41"/>
        <v xml:space="preserve">№245 </v>
      </c>
    </row>
    <row r="272" spans="1:18">
      <c r="A272" s="53" t="s">
        <v>283</v>
      </c>
      <c r="B272" s="54">
        <v>3139.69</v>
      </c>
      <c r="C272" s="55">
        <v>1527.84</v>
      </c>
      <c r="D272" s="53">
        <v>4667.53</v>
      </c>
      <c r="E272" s="54">
        <v>3373.41</v>
      </c>
      <c r="F272" s="55">
        <v>1651.1100000000001</v>
      </c>
      <c r="G272" s="53">
        <v>5024.5200000000004</v>
      </c>
      <c r="H272" s="54">
        <f t="shared" si="42"/>
        <v>233.7199999999998</v>
      </c>
      <c r="I272" s="54">
        <f t="shared" si="42"/>
        <v>123.27000000000021</v>
      </c>
      <c r="J272" s="54">
        <f t="shared" si="43"/>
        <v>356.99</v>
      </c>
      <c r="K272" s="55">
        <v>-2467.5318999999995</v>
      </c>
      <c r="L272" s="53">
        <v>0</v>
      </c>
      <c r="M272" s="54">
        <f t="shared" si="40"/>
        <v>1540.2147999999986</v>
      </c>
      <c r="N272" s="55">
        <f t="shared" si="40"/>
        <v>310.64040000000051</v>
      </c>
      <c r="O272" s="53">
        <f t="shared" si="44"/>
        <v>1850.8551999999991</v>
      </c>
      <c r="P272" s="53"/>
      <c r="Q272" s="55">
        <f t="shared" si="45"/>
        <v>-4318.3870999999981</v>
      </c>
      <c r="R272" s="55" t="str">
        <f t="shared" si="41"/>
        <v xml:space="preserve">№246 </v>
      </c>
    </row>
    <row r="273" spans="1:18">
      <c r="A273" s="14" t="s">
        <v>284</v>
      </c>
      <c r="B273" s="56">
        <v>3092.78</v>
      </c>
      <c r="C273" s="4">
        <v>797.14</v>
      </c>
      <c r="D273" s="14">
        <v>3889.9300000000003</v>
      </c>
      <c r="E273" s="56">
        <v>3092.78</v>
      </c>
      <c r="F273" s="4">
        <v>797.14</v>
      </c>
      <c r="G273" s="14">
        <v>3889.9300000000003</v>
      </c>
      <c r="H273" s="56">
        <f t="shared" si="42"/>
        <v>0</v>
      </c>
      <c r="I273" s="56">
        <f t="shared" si="42"/>
        <v>0</v>
      </c>
      <c r="J273" s="56">
        <f t="shared" si="43"/>
        <v>0</v>
      </c>
      <c r="K273" s="4">
        <v>-0.12870000000043547</v>
      </c>
      <c r="L273" s="14">
        <v>0</v>
      </c>
      <c r="M273" s="56">
        <f t="shared" si="40"/>
        <v>0</v>
      </c>
      <c r="N273" s="4">
        <f t="shared" si="40"/>
        <v>0</v>
      </c>
      <c r="O273" s="14">
        <f t="shared" si="44"/>
        <v>0</v>
      </c>
      <c r="P273" s="14"/>
      <c r="Q273" s="4">
        <f t="shared" si="45"/>
        <v>-0.12870000000043547</v>
      </c>
      <c r="R273" s="4" t="str">
        <f t="shared" si="41"/>
        <v xml:space="preserve">№247 </v>
      </c>
    </row>
    <row r="274" spans="1:18">
      <c r="A274" s="53" t="s">
        <v>285</v>
      </c>
      <c r="B274" s="54">
        <v>80.510000000000005</v>
      </c>
      <c r="C274" s="55">
        <v>67.36</v>
      </c>
      <c r="D274" s="53">
        <v>147.88</v>
      </c>
      <c r="E274" s="54">
        <v>80.680000000000007</v>
      </c>
      <c r="F274" s="55">
        <v>67.47</v>
      </c>
      <c r="G274" s="53">
        <v>148.16</v>
      </c>
      <c r="H274" s="54">
        <f t="shared" si="42"/>
        <v>0.17000000000000171</v>
      </c>
      <c r="I274" s="54">
        <f t="shared" si="42"/>
        <v>0.10999999999999943</v>
      </c>
      <c r="J274" s="54">
        <f t="shared" si="43"/>
        <v>0.28000000000000114</v>
      </c>
      <c r="K274" s="55">
        <v>3995.6426999999994</v>
      </c>
      <c r="L274" s="53">
        <v>0</v>
      </c>
      <c r="M274" s="54">
        <f t="shared" si="40"/>
        <v>1.1203000000000112</v>
      </c>
      <c r="N274" s="55">
        <f t="shared" si="40"/>
        <v>0.27719999999999856</v>
      </c>
      <c r="O274" s="53">
        <f t="shared" si="44"/>
        <v>1.3975000000000097</v>
      </c>
      <c r="P274" s="53"/>
      <c r="Q274" s="55">
        <f t="shared" si="45"/>
        <v>3994.2451999999994</v>
      </c>
      <c r="R274" s="55" t="str">
        <f t="shared" si="41"/>
        <v xml:space="preserve">№248 </v>
      </c>
    </row>
    <row r="275" spans="1:18">
      <c r="A275" s="14" t="s">
        <v>286</v>
      </c>
      <c r="B275" s="56">
        <v>9016.86</v>
      </c>
      <c r="C275" s="4">
        <v>6265.41</v>
      </c>
      <c r="D275" s="14">
        <v>15282.300000000001</v>
      </c>
      <c r="E275" s="56">
        <v>9016.8700000000008</v>
      </c>
      <c r="F275" s="4">
        <v>6265.42</v>
      </c>
      <c r="G275" s="14">
        <v>15282.31</v>
      </c>
      <c r="H275" s="56">
        <f t="shared" si="42"/>
        <v>1.0000000000218279E-2</v>
      </c>
      <c r="I275" s="56">
        <f t="shared" si="42"/>
        <v>1.0000000000218279E-2</v>
      </c>
      <c r="J275" s="56">
        <f t="shared" si="43"/>
        <v>2.0000000000436557E-2</v>
      </c>
      <c r="K275" s="4">
        <v>-988.55240000000003</v>
      </c>
      <c r="L275" s="14">
        <v>0</v>
      </c>
      <c r="M275" s="56">
        <f t="shared" si="40"/>
        <v>6.5900000001438461E-2</v>
      </c>
      <c r="N275" s="4">
        <f t="shared" si="40"/>
        <v>2.5200000000550064E-2</v>
      </c>
      <c r="O275" s="14">
        <f t="shared" si="44"/>
        <v>9.1100000001988521E-2</v>
      </c>
      <c r="P275" s="14"/>
      <c r="Q275" s="4">
        <f t="shared" si="45"/>
        <v>-988.64350000000206</v>
      </c>
      <c r="R275" s="4" t="str">
        <f t="shared" si="41"/>
        <v xml:space="preserve">№249 </v>
      </c>
    </row>
    <row r="276" spans="1:18">
      <c r="A276" s="11"/>
      <c r="B276" s="58"/>
      <c r="C276" s="58"/>
      <c r="D276" s="58"/>
      <c r="E276" s="58"/>
      <c r="F276" s="58"/>
      <c r="G276" s="58"/>
      <c r="H276" s="56"/>
      <c r="I276" s="56"/>
      <c r="J276" s="56"/>
      <c r="L276" s="4"/>
      <c r="M276" s="58"/>
      <c r="N276" s="58"/>
      <c r="O276" s="14"/>
      <c r="P276" s="14"/>
      <c r="Q276" s="4"/>
    </row>
    <row r="277" spans="1:18">
      <c r="A277" s="63"/>
      <c r="H277" s="56"/>
      <c r="I277" s="56"/>
      <c r="J277" s="56"/>
      <c r="L277" s="4"/>
      <c r="M277" s="58"/>
      <c r="N277" s="58"/>
      <c r="O277" s="14"/>
      <c r="P277" s="14"/>
      <c r="Q277" s="4"/>
    </row>
    <row r="278" spans="1:18">
      <c r="A278" s="63"/>
      <c r="H278" s="56"/>
      <c r="I278" s="56"/>
      <c r="J278" s="56"/>
      <c r="L278" s="4"/>
      <c r="M278" s="58"/>
      <c r="N278" s="58"/>
      <c r="O278" s="14"/>
      <c r="P278" s="14"/>
      <c r="Q278" s="4"/>
    </row>
    <row r="279" spans="1:18">
      <c r="A279" s="63"/>
      <c r="E279" s="58"/>
      <c r="H279" s="56"/>
      <c r="I279" s="56"/>
      <c r="J279" s="56"/>
      <c r="L279" s="4"/>
      <c r="M279" s="58"/>
      <c r="N279" s="58"/>
      <c r="O279" s="14"/>
      <c r="P279" s="14"/>
      <c r="Q279" s="4"/>
    </row>
    <row r="280" spans="1:18">
      <c r="A280" s="63"/>
      <c r="B280" s="58"/>
      <c r="C280" s="58"/>
      <c r="D280" s="58"/>
      <c r="E280" s="58"/>
      <c r="F280" s="58"/>
      <c r="G280" s="58"/>
      <c r="H280" s="56"/>
      <c r="I280" s="56"/>
      <c r="J280" s="56"/>
      <c r="L280" s="4"/>
      <c r="M280" s="58"/>
      <c r="N280" s="58"/>
      <c r="O280" s="14"/>
      <c r="P280" s="14"/>
      <c r="Q280" s="4"/>
    </row>
    <row r="281" spans="1:18">
      <c r="A281" s="63"/>
      <c r="H281" s="56"/>
      <c r="I281" s="56"/>
      <c r="J281" s="56"/>
      <c r="L281" s="4"/>
      <c r="M281" s="58"/>
      <c r="N281" s="58"/>
      <c r="O281" s="14"/>
      <c r="P281" s="14"/>
      <c r="Q281" s="4"/>
    </row>
    <row r="282" spans="1:18">
      <c r="A282" s="63"/>
      <c r="B282" s="58"/>
      <c r="C282" s="58"/>
      <c r="D282" s="58"/>
      <c r="E282" s="58"/>
      <c r="F282" s="58"/>
      <c r="G282" s="58"/>
      <c r="H282" s="56"/>
      <c r="I282" s="56"/>
      <c r="J282" s="56"/>
      <c r="L282" s="4"/>
      <c r="M282" s="58"/>
      <c r="N282" s="58"/>
      <c r="O282" s="14"/>
      <c r="P282" s="14"/>
      <c r="Q282" s="4"/>
    </row>
    <row r="283" spans="1:18">
      <c r="A283" s="63"/>
      <c r="E283" s="58"/>
      <c r="F283" s="58"/>
      <c r="G283" s="58"/>
      <c r="H283" s="56"/>
      <c r="I283" s="56"/>
      <c r="J283" s="56"/>
      <c r="L283" s="4"/>
      <c r="M283" s="58"/>
      <c r="N283" s="58"/>
      <c r="O283" s="14"/>
      <c r="P283" s="14"/>
      <c r="Q283" s="4"/>
    </row>
    <row r="284" spans="1:18">
      <c r="A284" s="63"/>
      <c r="B284" s="58"/>
      <c r="C284" s="58"/>
      <c r="D284" s="58"/>
      <c r="E284" s="58"/>
      <c r="F284" s="58"/>
      <c r="G284" s="58"/>
      <c r="H284" s="56"/>
      <c r="I284" s="56"/>
      <c r="J284" s="56"/>
      <c r="L284" s="4"/>
      <c r="M284" s="58"/>
      <c r="N284" s="58"/>
      <c r="O284" s="14"/>
      <c r="P284" s="14"/>
      <c r="Q284" s="4"/>
    </row>
    <row r="285" spans="1:18" ht="16.5" thickBot="1">
      <c r="A285" s="63"/>
      <c r="B285" s="58"/>
      <c r="C285" s="58"/>
      <c r="D285" s="58"/>
      <c r="E285" s="58"/>
      <c r="F285" s="58"/>
      <c r="G285" s="58"/>
      <c r="H285" s="56"/>
      <c r="I285" s="56"/>
      <c r="J285" s="56"/>
      <c r="L285" s="4"/>
      <c r="M285" s="58"/>
      <c r="N285" s="58"/>
      <c r="O285" s="14"/>
      <c r="P285" s="14"/>
      <c r="Q285" s="4"/>
    </row>
    <row r="286" spans="1:18" ht="16.5" thickBot="1">
      <c r="A286" s="63"/>
      <c r="B286" s="58"/>
      <c r="C286" s="58"/>
      <c r="D286" s="64"/>
      <c r="E286" s="58"/>
      <c r="F286" s="58"/>
      <c r="G286" s="64"/>
      <c r="H286" s="56"/>
      <c r="I286" s="56"/>
      <c r="J286" s="56"/>
      <c r="L286" s="4"/>
      <c r="M286" s="58"/>
      <c r="N286" s="58"/>
      <c r="O286" s="14"/>
      <c r="P286" s="14"/>
      <c r="Q286" s="4"/>
    </row>
    <row r="287" spans="1:18" ht="16.5" thickBot="1">
      <c r="A287" s="63"/>
      <c r="E287" s="58"/>
      <c r="F287" s="58"/>
      <c r="G287" s="58"/>
      <c r="H287" s="56"/>
      <c r="I287" s="56"/>
      <c r="J287" s="56"/>
      <c r="L287" s="4"/>
      <c r="M287" s="58"/>
      <c r="N287" s="58"/>
      <c r="O287" s="14"/>
      <c r="P287" s="14"/>
      <c r="Q287" s="4"/>
    </row>
    <row r="288" spans="1:18" ht="16.5" thickBot="1">
      <c r="A288" s="63"/>
      <c r="B288" s="58"/>
      <c r="C288" s="58"/>
      <c r="D288" s="64"/>
      <c r="E288" s="58"/>
      <c r="F288" s="58"/>
      <c r="G288" s="64"/>
      <c r="H288" s="56"/>
      <c r="I288" s="56"/>
      <c r="J288" s="56"/>
      <c r="L288" s="4"/>
      <c r="M288" s="58"/>
      <c r="N288" s="58"/>
      <c r="O288" s="14"/>
      <c r="P288" s="14"/>
      <c r="Q288" s="4"/>
    </row>
    <row r="289" spans="2:16" ht="16.5" thickBot="1">
      <c r="B289" s="11"/>
      <c r="C289" s="11"/>
      <c r="D289" s="11"/>
      <c r="E289" s="11"/>
      <c r="F289" s="11"/>
      <c r="G289" s="11"/>
      <c r="H289" s="13"/>
      <c r="N289" s="58"/>
      <c r="O289" s="58"/>
      <c r="P289" s="58"/>
    </row>
    <row r="290" spans="2:16" ht="16.5" thickBot="1">
      <c r="B290" s="11"/>
      <c r="C290" s="11"/>
      <c r="D290" s="65"/>
      <c r="E290" s="58"/>
      <c r="F290" s="58"/>
      <c r="G290" s="58"/>
      <c r="H290" s="13"/>
      <c r="N290" s="58"/>
      <c r="O290" s="58"/>
      <c r="P290" s="58"/>
    </row>
    <row r="291" spans="2:16">
      <c r="B291" s="11"/>
      <c r="C291" s="11"/>
      <c r="D291" s="66"/>
      <c r="E291" s="58"/>
      <c r="F291" s="58"/>
      <c r="G291" s="58"/>
      <c r="H291" s="13"/>
      <c r="N291" s="58"/>
      <c r="O291" s="58"/>
      <c r="P291" s="58"/>
    </row>
    <row r="292" spans="2:16">
      <c r="B292" s="11"/>
      <c r="C292" s="11"/>
      <c r="D292" s="66"/>
      <c r="E292" s="58"/>
      <c r="F292" s="58"/>
      <c r="G292" s="58"/>
      <c r="H292" s="13"/>
      <c r="N292" s="58"/>
      <c r="O292" s="58"/>
      <c r="P292" s="58"/>
    </row>
    <row r="293" spans="2:16">
      <c r="B293" s="11"/>
      <c r="C293" s="11"/>
      <c r="D293" s="66"/>
      <c r="E293" s="58"/>
      <c r="F293" s="58"/>
      <c r="G293" s="58"/>
      <c r="H293" s="13"/>
      <c r="N293" s="58"/>
      <c r="O293" s="58"/>
      <c r="P293" s="58"/>
    </row>
    <row r="294" spans="2:16">
      <c r="B294" s="11"/>
      <c r="C294" s="11"/>
      <c r="D294" s="11"/>
      <c r="E294" s="58"/>
      <c r="F294" s="58"/>
      <c r="G294" s="58"/>
      <c r="H294" s="13"/>
      <c r="N294" s="58"/>
      <c r="O294" s="58"/>
      <c r="P294" s="58"/>
    </row>
    <row r="295" spans="2:16">
      <c r="B295" s="11"/>
      <c r="C295" s="11"/>
      <c r="D295" s="11"/>
      <c r="E295" s="58"/>
      <c r="F295" s="58"/>
      <c r="G295" s="58"/>
      <c r="H295" s="13"/>
      <c r="N295" s="58"/>
      <c r="O295" s="58"/>
      <c r="P295" s="58"/>
    </row>
    <row r="296" spans="2:16">
      <c r="B296" s="13"/>
      <c r="C296" s="13"/>
      <c r="D296" s="13"/>
      <c r="E296" s="58"/>
      <c r="F296" s="58"/>
      <c r="G296" s="58"/>
      <c r="H296" s="13"/>
      <c r="N296" s="58"/>
      <c r="O296" s="58"/>
      <c r="P296" s="58"/>
    </row>
    <row r="297" spans="2:16">
      <c r="B297" s="11"/>
      <c r="C297" s="11"/>
      <c r="D297" s="11"/>
      <c r="E297" s="58"/>
      <c r="F297" s="58"/>
      <c r="G297" s="58"/>
      <c r="N297" s="58"/>
      <c r="O297" s="58"/>
      <c r="P297" s="58"/>
    </row>
    <row r="298" spans="2:16">
      <c r="B298" s="11"/>
      <c r="C298" s="11"/>
      <c r="D298" s="11"/>
      <c r="E298" s="58"/>
      <c r="F298" s="58"/>
      <c r="G298" s="58"/>
      <c r="N298" s="58"/>
      <c r="O298" s="58"/>
      <c r="P298" s="58"/>
    </row>
    <row r="299" spans="2:16">
      <c r="B299" s="11"/>
      <c r="C299" s="11"/>
      <c r="D299" s="11"/>
      <c r="E299" s="58"/>
      <c r="F299" s="58"/>
      <c r="G299" s="58"/>
      <c r="N299" s="58"/>
      <c r="O299" s="58"/>
      <c r="P299" s="58"/>
    </row>
    <row r="300" spans="2:16">
      <c r="B300" s="11"/>
      <c r="C300" s="11"/>
      <c r="D300" s="11"/>
      <c r="E300" s="58"/>
      <c r="F300" s="58"/>
      <c r="G300" s="58"/>
      <c r="N300" s="58"/>
      <c r="O300" s="58"/>
      <c r="P300" s="58"/>
    </row>
    <row r="301" spans="2:16">
      <c r="E301" s="58"/>
      <c r="F301" s="58"/>
      <c r="G301" s="58"/>
      <c r="N301" s="58"/>
      <c r="O301" s="58"/>
      <c r="P301" s="58"/>
    </row>
    <row r="302" spans="2:16">
      <c r="E302" s="58"/>
      <c r="F302" s="58"/>
      <c r="G302" s="58"/>
      <c r="N302" s="58"/>
      <c r="O302" s="58"/>
      <c r="P302" s="58"/>
    </row>
    <row r="303" spans="2:16">
      <c r="B303" s="11"/>
      <c r="C303" s="11"/>
      <c r="D303" s="11"/>
      <c r="E303" s="58"/>
      <c r="F303" s="58"/>
      <c r="G303" s="58"/>
      <c r="N303" s="58"/>
      <c r="O303" s="58"/>
      <c r="P303" s="58"/>
    </row>
    <row r="304" spans="2:16">
      <c r="B304" s="11"/>
      <c r="C304" s="11"/>
      <c r="D304" s="11"/>
      <c r="E304" s="58"/>
      <c r="F304" s="58"/>
      <c r="G304" s="58"/>
      <c r="N304" s="58"/>
      <c r="O304" s="58"/>
      <c r="P304" s="58"/>
    </row>
    <row r="305" spans="2:16">
      <c r="B305" s="11"/>
      <c r="C305" s="11"/>
      <c r="D305" s="11"/>
      <c r="E305" s="58"/>
      <c r="F305" s="58"/>
      <c r="G305" s="58"/>
      <c r="N305" s="58"/>
      <c r="O305" s="58"/>
      <c r="P305" s="58"/>
    </row>
    <row r="306" spans="2:16">
      <c r="B306" s="11"/>
      <c r="C306" s="11"/>
      <c r="D306" s="11"/>
      <c r="E306" s="58"/>
      <c r="F306" s="58"/>
      <c r="G306" s="58"/>
      <c r="N306" s="58"/>
      <c r="O306" s="58"/>
      <c r="P306" s="58"/>
    </row>
    <row r="307" spans="2:16">
      <c r="B307" s="11"/>
      <c r="C307" s="11"/>
      <c r="D307" s="11"/>
      <c r="E307" s="58"/>
      <c r="F307" s="58"/>
      <c r="G307" s="58"/>
      <c r="N307" s="58"/>
      <c r="O307" s="58"/>
      <c r="P307" s="58"/>
    </row>
    <row r="308" spans="2:16">
      <c r="B308" s="11"/>
      <c r="C308" s="11"/>
      <c r="D308" s="11"/>
      <c r="E308" s="58"/>
      <c r="F308" s="58"/>
      <c r="G308" s="58"/>
      <c r="N308" s="58"/>
      <c r="O308" s="58"/>
      <c r="P308" s="58"/>
    </row>
    <row r="309" spans="2:16">
      <c r="B309" s="11"/>
      <c r="C309" s="11"/>
      <c r="D309" s="11"/>
      <c r="E309" s="11"/>
      <c r="F309" s="11"/>
      <c r="G309" s="11"/>
      <c r="N309" s="58"/>
      <c r="O309" s="58"/>
      <c r="P309" s="58"/>
    </row>
    <row r="310" spans="2:16">
      <c r="B310" s="11"/>
      <c r="C310" s="11"/>
      <c r="D310" s="11"/>
      <c r="E310" s="11"/>
      <c r="F310" s="11"/>
      <c r="G310" s="11"/>
      <c r="N310" s="58"/>
      <c r="O310" s="58"/>
      <c r="P310" s="58"/>
    </row>
    <row r="311" spans="2:16">
      <c r="B311" s="11"/>
      <c r="C311" s="11"/>
      <c r="D311" s="11"/>
      <c r="E311" s="11"/>
      <c r="F311" s="11"/>
      <c r="G311" s="11"/>
      <c r="N311" s="58"/>
      <c r="O311" s="58"/>
      <c r="P311" s="58"/>
    </row>
    <row r="312" spans="2:16">
      <c r="B312" s="11"/>
      <c r="C312" s="11"/>
      <c r="D312" s="11"/>
      <c r="E312" s="11"/>
      <c r="F312" s="11"/>
      <c r="G312" s="11"/>
      <c r="N312" s="58"/>
      <c r="O312" s="58"/>
      <c r="P312" s="58"/>
    </row>
    <row r="313" spans="2:16">
      <c r="B313" s="11"/>
      <c r="C313" s="11"/>
      <c r="D313" s="11"/>
      <c r="E313" s="11"/>
      <c r="F313" s="11"/>
      <c r="G313" s="11"/>
      <c r="N313" s="58"/>
      <c r="O313" s="58"/>
      <c r="P313" s="58"/>
    </row>
    <row r="314" spans="2:16">
      <c r="B314" s="11"/>
      <c r="C314" s="11"/>
      <c r="D314" s="11"/>
      <c r="E314" s="11"/>
      <c r="F314" s="11"/>
      <c r="G314" s="11"/>
      <c r="N314" s="58"/>
      <c r="O314" s="58"/>
      <c r="P314" s="58"/>
    </row>
    <row r="315" spans="2:16">
      <c r="B315" s="11"/>
      <c r="C315" s="11"/>
      <c r="D315" s="11"/>
      <c r="E315" s="11"/>
      <c r="F315" s="11"/>
      <c r="G315" s="11"/>
      <c r="N315" s="58"/>
      <c r="O315" s="58"/>
      <c r="P315" s="58"/>
    </row>
    <row r="316" spans="2:16">
      <c r="B316" s="11"/>
      <c r="C316" s="11"/>
      <c r="D316" s="11"/>
      <c r="E316" s="11"/>
      <c r="F316" s="11"/>
      <c r="G316" s="11"/>
      <c r="N316" s="58"/>
      <c r="O316" s="58"/>
      <c r="P316" s="58"/>
    </row>
    <row r="317" spans="2:16">
      <c r="B317" s="11"/>
      <c r="C317" s="11"/>
      <c r="D317" s="11"/>
      <c r="E317" s="11"/>
      <c r="F317" s="11"/>
      <c r="G317" s="11"/>
      <c r="N317" s="58"/>
      <c r="O317" s="58"/>
      <c r="P317" s="58"/>
    </row>
    <row r="318" spans="2:16">
      <c r="B318" s="11"/>
      <c r="C318" s="11"/>
      <c r="D318" s="11"/>
      <c r="E318" s="11"/>
      <c r="F318" s="11"/>
      <c r="G318" s="11"/>
      <c r="N318" s="58"/>
      <c r="O318" s="58"/>
      <c r="P318" s="58"/>
    </row>
    <row r="319" spans="2:16">
      <c r="B319" s="11"/>
      <c r="C319" s="11"/>
      <c r="D319" s="11"/>
      <c r="E319" s="11"/>
      <c r="F319" s="11"/>
      <c r="G319" s="11"/>
      <c r="N319" s="58"/>
      <c r="O319" s="58"/>
      <c r="P319" s="58"/>
    </row>
    <row r="320" spans="2:16">
      <c r="N320" s="58"/>
      <c r="O320" s="58"/>
      <c r="P320" s="58"/>
    </row>
    <row r="321" spans="2:16">
      <c r="B321" s="11"/>
      <c r="C321" s="11"/>
      <c r="D321" s="11"/>
      <c r="E321" s="11"/>
      <c r="F321" s="11"/>
      <c r="G321" s="11"/>
      <c r="N321" s="58"/>
      <c r="O321" s="58"/>
      <c r="P321" s="58"/>
    </row>
    <row r="322" spans="2:16">
      <c r="B322" s="11"/>
      <c r="C322" s="11"/>
      <c r="D322" s="11"/>
      <c r="E322" s="11"/>
      <c r="F322" s="11"/>
      <c r="G322" s="11"/>
      <c r="N322" s="58"/>
      <c r="O322" s="58"/>
      <c r="P322" s="58"/>
    </row>
    <row r="323" spans="2:16">
      <c r="B323" s="11"/>
      <c r="C323" s="11"/>
      <c r="D323" s="11"/>
      <c r="E323" s="11"/>
      <c r="F323" s="11"/>
      <c r="G323" s="11"/>
      <c r="N323" s="58"/>
      <c r="O323" s="58"/>
      <c r="P323" s="58"/>
    </row>
    <row r="324" spans="2:16">
      <c r="B324" s="11"/>
      <c r="C324" s="11"/>
      <c r="D324" s="11"/>
      <c r="E324" s="11"/>
      <c r="F324" s="11"/>
      <c r="G324" s="11"/>
      <c r="N324" s="58"/>
      <c r="O324" s="58"/>
      <c r="P324" s="58"/>
    </row>
    <row r="325" spans="2:16">
      <c r="B325" s="11"/>
      <c r="C325" s="11"/>
      <c r="D325" s="11"/>
      <c r="E325" s="11"/>
      <c r="F325" s="11"/>
      <c r="G325" s="11"/>
      <c r="N325" s="58"/>
      <c r="O325" s="58"/>
      <c r="P325" s="58"/>
    </row>
    <row r="326" spans="2:16">
      <c r="B326" s="67"/>
      <c r="C326" s="67"/>
      <c r="D326" s="67"/>
      <c r="E326" s="67"/>
      <c r="F326" s="67"/>
      <c r="G326" s="67"/>
      <c r="N326" s="58"/>
      <c r="O326" s="58"/>
      <c r="P326" s="58"/>
    </row>
    <row r="327" spans="2:16">
      <c r="B327" s="11"/>
      <c r="C327" s="11"/>
      <c r="D327" s="11"/>
      <c r="E327" s="11"/>
      <c r="F327" s="11"/>
      <c r="G327" s="11"/>
      <c r="N327" s="58"/>
      <c r="O327" s="58"/>
      <c r="P327" s="58"/>
    </row>
    <row r="328" spans="2:16">
      <c r="B328" s="11"/>
      <c r="C328" s="11"/>
      <c r="D328" s="11"/>
      <c r="E328" s="11"/>
      <c r="F328" s="11"/>
      <c r="G328" s="11"/>
      <c r="N328" s="58"/>
      <c r="O328" s="58"/>
      <c r="P328" s="58"/>
    </row>
    <row r="329" spans="2:16">
      <c r="N329" s="58"/>
      <c r="O329" s="58"/>
      <c r="P329" s="58"/>
    </row>
    <row r="330" spans="2:16">
      <c r="N330" s="58"/>
      <c r="O330" s="58"/>
      <c r="P330" s="58"/>
    </row>
    <row r="331" spans="2:16">
      <c r="B331" s="11"/>
      <c r="C331" s="11"/>
      <c r="D331" s="11"/>
      <c r="E331" s="11"/>
      <c r="F331" s="11"/>
      <c r="G331" s="11"/>
      <c r="N331" s="58"/>
      <c r="O331" s="58"/>
      <c r="P331" s="58"/>
    </row>
    <row r="332" spans="2:16">
      <c r="B332" s="11"/>
      <c r="C332" s="11"/>
      <c r="D332" s="11"/>
      <c r="E332" s="11"/>
      <c r="F332" s="11"/>
      <c r="G332" s="11"/>
      <c r="N332" s="58"/>
      <c r="O332" s="58"/>
      <c r="P332" s="58"/>
    </row>
    <row r="333" spans="2:16">
      <c r="B333" s="11"/>
      <c r="C333" s="11"/>
      <c r="D333" s="11"/>
      <c r="E333" s="11"/>
      <c r="F333" s="11"/>
      <c r="G333" s="11"/>
      <c r="N333" s="58"/>
      <c r="O333" s="58"/>
      <c r="P333" s="58"/>
    </row>
    <row r="334" spans="2:16">
      <c r="B334" s="11"/>
      <c r="C334" s="11"/>
      <c r="D334" s="11"/>
      <c r="E334" s="11"/>
      <c r="F334" s="11"/>
      <c r="G334" s="11"/>
      <c r="N334" s="58"/>
      <c r="O334" s="58"/>
      <c r="P334" s="58"/>
    </row>
    <row r="335" spans="2:16">
      <c r="N335" s="58"/>
      <c r="O335" s="58"/>
      <c r="P335" s="58"/>
    </row>
    <row r="336" spans="2:16">
      <c r="B336" s="11"/>
      <c r="C336" s="11"/>
      <c r="D336" s="11"/>
      <c r="E336" s="11"/>
      <c r="F336" s="11"/>
      <c r="G336" s="11"/>
      <c r="N336" s="58"/>
      <c r="O336" s="58"/>
      <c r="P336" s="58"/>
    </row>
    <row r="337" spans="2:16">
      <c r="B337" s="11"/>
      <c r="C337" s="11"/>
      <c r="D337" s="11"/>
      <c r="E337" s="11"/>
      <c r="F337" s="11"/>
      <c r="G337" s="11"/>
      <c r="N337" s="58"/>
      <c r="O337" s="58"/>
      <c r="P337" s="58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2021-02-01T09:40:04Z</dcterms:created>
  <dcterms:modified xsi:type="dcterms:W3CDTF">2021-02-01T09:44:27Z</dcterms:modified>
</cp:coreProperties>
</file>