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75" windowWidth="13335" windowHeight="4110"/>
  </bookViews>
  <sheets>
    <sheet name="Лист2" sheetId="2" r:id="rId1"/>
    <sheet name="Лист3" sheetId="3" r:id="rId2"/>
  </sheets>
  <calcPr calcId="124519"/>
</workbook>
</file>

<file path=xl/calcChain.xml><?xml version="1.0" encoding="utf-8"?>
<calcChain xmlns="http://schemas.openxmlformats.org/spreadsheetml/2006/main">
  <c r="P1" i="2"/>
  <c r="I271"/>
  <c r="H271"/>
  <c r="J271" s="1"/>
  <c r="I235" l="1"/>
  <c r="H235"/>
  <c r="I251"/>
  <c r="H251"/>
  <c r="J251" s="1"/>
  <c r="I260"/>
  <c r="H260"/>
  <c r="J260" s="1"/>
  <c r="Q9"/>
  <c r="K9"/>
  <c r="I32"/>
  <c r="H32"/>
  <c r="J32" s="1"/>
  <c r="I237"/>
  <c r="N237" s="1"/>
  <c r="H237"/>
  <c r="P5"/>
  <c r="I10"/>
  <c r="N10" s="1"/>
  <c r="H10"/>
  <c r="M10" s="1"/>
  <c r="M32"/>
  <c r="H153"/>
  <c r="M153" s="1"/>
  <c r="I103"/>
  <c r="N103" s="1"/>
  <c r="H103"/>
  <c r="H85"/>
  <c r="M85" s="1"/>
  <c r="H76"/>
  <c r="H44"/>
  <c r="M44" s="1"/>
  <c r="H133"/>
  <c r="J17"/>
  <c r="J51"/>
  <c r="J59"/>
  <c r="J139"/>
  <c r="J141"/>
  <c r="J186"/>
  <c r="N260"/>
  <c r="M260"/>
  <c r="H116"/>
  <c r="M116" s="1"/>
  <c r="I133"/>
  <c r="I116"/>
  <c r="N116" s="1"/>
  <c r="I85"/>
  <c r="N85" s="1"/>
  <c r="I76"/>
  <c r="I44"/>
  <c r="R275"/>
  <c r="I275"/>
  <c r="N275" s="1"/>
  <c r="H275"/>
  <c r="M275" s="1"/>
  <c r="R274"/>
  <c r="I274"/>
  <c r="N274" s="1"/>
  <c r="H274"/>
  <c r="M274" s="1"/>
  <c r="R273"/>
  <c r="I273"/>
  <c r="N273" s="1"/>
  <c r="H273"/>
  <c r="M273" s="1"/>
  <c r="R272"/>
  <c r="I272"/>
  <c r="N272" s="1"/>
  <c r="H272"/>
  <c r="M272" s="1"/>
  <c r="R271"/>
  <c r="N271"/>
  <c r="M271"/>
  <c r="R270"/>
  <c r="I270"/>
  <c r="N270" s="1"/>
  <c r="H270"/>
  <c r="M270" s="1"/>
  <c r="R269"/>
  <c r="I269"/>
  <c r="N269" s="1"/>
  <c r="H269"/>
  <c r="M269" s="1"/>
  <c r="R268"/>
  <c r="I268"/>
  <c r="N268" s="1"/>
  <c r="H268"/>
  <c r="M268" s="1"/>
  <c r="R267"/>
  <c r="N267"/>
  <c r="M267"/>
  <c r="R266"/>
  <c r="I266"/>
  <c r="N266" s="1"/>
  <c r="H266"/>
  <c r="M266" s="1"/>
  <c r="R265"/>
  <c r="I265"/>
  <c r="N265" s="1"/>
  <c r="H265"/>
  <c r="M265" s="1"/>
  <c r="R264"/>
  <c r="I264"/>
  <c r="N264" s="1"/>
  <c r="H264"/>
  <c r="M264" s="1"/>
  <c r="R263"/>
  <c r="I263"/>
  <c r="N263" s="1"/>
  <c r="H263"/>
  <c r="M263" s="1"/>
  <c r="R262"/>
  <c r="I262"/>
  <c r="N262" s="1"/>
  <c r="H262"/>
  <c r="M262" s="1"/>
  <c r="R261"/>
  <c r="I261"/>
  <c r="N261" s="1"/>
  <c r="H261"/>
  <c r="M261" s="1"/>
  <c r="R260"/>
  <c r="R259"/>
  <c r="I259"/>
  <c r="N259" s="1"/>
  <c r="H259"/>
  <c r="M259" s="1"/>
  <c r="R258"/>
  <c r="I258"/>
  <c r="N258" s="1"/>
  <c r="H258"/>
  <c r="M258" s="1"/>
  <c r="R257"/>
  <c r="I257"/>
  <c r="N257" s="1"/>
  <c r="H257"/>
  <c r="M257" s="1"/>
  <c r="R256"/>
  <c r="I256"/>
  <c r="N256" s="1"/>
  <c r="H256"/>
  <c r="M256" s="1"/>
  <c r="R255"/>
  <c r="I255"/>
  <c r="N255" s="1"/>
  <c r="H255"/>
  <c r="M255" s="1"/>
  <c r="R254"/>
  <c r="I254"/>
  <c r="N254" s="1"/>
  <c r="H254"/>
  <c r="M254" s="1"/>
  <c r="R253"/>
  <c r="I253"/>
  <c r="N253" s="1"/>
  <c r="H253"/>
  <c r="M253" s="1"/>
  <c r="R252"/>
  <c r="I252"/>
  <c r="N252" s="1"/>
  <c r="H252"/>
  <c r="M252" s="1"/>
  <c r="R251"/>
  <c r="N251"/>
  <c r="M251"/>
  <c r="R250"/>
  <c r="I250"/>
  <c r="N250" s="1"/>
  <c r="H250"/>
  <c r="M250" s="1"/>
  <c r="R249"/>
  <c r="I249"/>
  <c r="N249" s="1"/>
  <c r="H249"/>
  <c r="M249" s="1"/>
  <c r="R248"/>
  <c r="I248"/>
  <c r="N248" s="1"/>
  <c r="H248"/>
  <c r="M248" s="1"/>
  <c r="R247"/>
  <c r="I247"/>
  <c r="N247" s="1"/>
  <c r="H247"/>
  <c r="M247" s="1"/>
  <c r="R246"/>
  <c r="I246"/>
  <c r="N246" s="1"/>
  <c r="H246"/>
  <c r="M246" s="1"/>
  <c r="R245"/>
  <c r="I245"/>
  <c r="N245" s="1"/>
  <c r="H245"/>
  <c r="M245" s="1"/>
  <c r="R244"/>
  <c r="I244"/>
  <c r="N244" s="1"/>
  <c r="H244"/>
  <c r="M244" s="1"/>
  <c r="R243"/>
  <c r="I243"/>
  <c r="N243" s="1"/>
  <c r="H243"/>
  <c r="M243" s="1"/>
  <c r="R242"/>
  <c r="I242"/>
  <c r="N242" s="1"/>
  <c r="H242"/>
  <c r="M242" s="1"/>
  <c r="R241"/>
  <c r="I241"/>
  <c r="N241" s="1"/>
  <c r="H241"/>
  <c r="M241" s="1"/>
  <c r="R240"/>
  <c r="N240"/>
  <c r="M240"/>
  <c r="R239"/>
  <c r="I239"/>
  <c r="N239" s="1"/>
  <c r="H239"/>
  <c r="M239" s="1"/>
  <c r="R238"/>
  <c r="I238"/>
  <c r="N238" s="1"/>
  <c r="H238"/>
  <c r="M238" s="1"/>
  <c r="R237"/>
  <c r="M237"/>
  <c r="R236"/>
  <c r="N236"/>
  <c r="M236"/>
  <c r="R235"/>
  <c r="N235"/>
  <c r="M235"/>
  <c r="R234"/>
  <c r="I234"/>
  <c r="N234" s="1"/>
  <c r="H234"/>
  <c r="M234" s="1"/>
  <c r="R233"/>
  <c r="I233"/>
  <c r="N233" s="1"/>
  <c r="H233"/>
  <c r="M233" s="1"/>
  <c r="R232"/>
  <c r="I232"/>
  <c r="N232" s="1"/>
  <c r="H232"/>
  <c r="M232" s="1"/>
  <c r="R231"/>
  <c r="I231"/>
  <c r="N231" s="1"/>
  <c r="H231"/>
  <c r="M231" s="1"/>
  <c r="R230"/>
  <c r="I230"/>
  <c r="N230" s="1"/>
  <c r="H230"/>
  <c r="M230" s="1"/>
  <c r="R229"/>
  <c r="I229"/>
  <c r="N229" s="1"/>
  <c r="H229"/>
  <c r="M229" s="1"/>
  <c r="R228"/>
  <c r="I228"/>
  <c r="N228" s="1"/>
  <c r="H228"/>
  <c r="M228" s="1"/>
  <c r="R227"/>
  <c r="I227"/>
  <c r="N227" s="1"/>
  <c r="H227"/>
  <c r="M227" s="1"/>
  <c r="R226"/>
  <c r="I226"/>
  <c r="N226" s="1"/>
  <c r="H226"/>
  <c r="M226" s="1"/>
  <c r="R225"/>
  <c r="N225"/>
  <c r="M225"/>
  <c r="R224"/>
  <c r="I224"/>
  <c r="N224" s="1"/>
  <c r="H224"/>
  <c r="M224" s="1"/>
  <c r="R223"/>
  <c r="I223"/>
  <c r="N223" s="1"/>
  <c r="H223"/>
  <c r="M223" s="1"/>
  <c r="R222"/>
  <c r="I222"/>
  <c r="N222" s="1"/>
  <c r="H222"/>
  <c r="M222" s="1"/>
  <c r="R221"/>
  <c r="I221"/>
  <c r="N221" s="1"/>
  <c r="H221"/>
  <c r="M221" s="1"/>
  <c r="R220"/>
  <c r="I220"/>
  <c r="N220" s="1"/>
  <c r="H220"/>
  <c r="M220" s="1"/>
  <c r="R219"/>
  <c r="I219"/>
  <c r="N219" s="1"/>
  <c r="H219"/>
  <c r="M219" s="1"/>
  <c r="R218"/>
  <c r="I218"/>
  <c r="N218" s="1"/>
  <c r="H218"/>
  <c r="M218" s="1"/>
  <c r="R217"/>
  <c r="I217"/>
  <c r="N217" s="1"/>
  <c r="H217"/>
  <c r="M217" s="1"/>
  <c r="R216"/>
  <c r="I216"/>
  <c r="N216" s="1"/>
  <c r="H216"/>
  <c r="M216" s="1"/>
  <c r="R215"/>
  <c r="I215"/>
  <c r="N215" s="1"/>
  <c r="H215"/>
  <c r="M215" s="1"/>
  <c r="R214"/>
  <c r="I214"/>
  <c r="N214" s="1"/>
  <c r="H214"/>
  <c r="M214" s="1"/>
  <c r="R213"/>
  <c r="I213"/>
  <c r="N213" s="1"/>
  <c r="H213"/>
  <c r="M213" s="1"/>
  <c r="R212"/>
  <c r="I212"/>
  <c r="N212" s="1"/>
  <c r="H212"/>
  <c r="M212" s="1"/>
  <c r="R211"/>
  <c r="I211"/>
  <c r="N211" s="1"/>
  <c r="H211"/>
  <c r="M211" s="1"/>
  <c r="R210"/>
  <c r="I210"/>
  <c r="N210" s="1"/>
  <c r="H210"/>
  <c r="M210" s="1"/>
  <c r="R209"/>
  <c r="I209"/>
  <c r="N209" s="1"/>
  <c r="H209"/>
  <c r="M209" s="1"/>
  <c r="R208"/>
  <c r="I208"/>
  <c r="N208" s="1"/>
  <c r="H208"/>
  <c r="M208" s="1"/>
  <c r="R207"/>
  <c r="I207"/>
  <c r="N207" s="1"/>
  <c r="H207"/>
  <c r="M207" s="1"/>
  <c r="R206"/>
  <c r="I206"/>
  <c r="N206" s="1"/>
  <c r="H206"/>
  <c r="M206" s="1"/>
  <c r="R205"/>
  <c r="I205"/>
  <c r="N205" s="1"/>
  <c r="H205"/>
  <c r="M205" s="1"/>
  <c r="R204"/>
  <c r="I204"/>
  <c r="N204" s="1"/>
  <c r="H204"/>
  <c r="M204" s="1"/>
  <c r="R203"/>
  <c r="I203"/>
  <c r="N203" s="1"/>
  <c r="H203"/>
  <c r="M203" s="1"/>
  <c r="R202"/>
  <c r="I202"/>
  <c r="N202" s="1"/>
  <c r="H202"/>
  <c r="M202" s="1"/>
  <c r="R201"/>
  <c r="I201"/>
  <c r="N201" s="1"/>
  <c r="H201"/>
  <c r="M201" s="1"/>
  <c r="R200"/>
  <c r="I200"/>
  <c r="N200" s="1"/>
  <c r="H200"/>
  <c r="M200" s="1"/>
  <c r="R199"/>
  <c r="I199"/>
  <c r="N199" s="1"/>
  <c r="H199"/>
  <c r="M199" s="1"/>
  <c r="R198"/>
  <c r="I198"/>
  <c r="N198" s="1"/>
  <c r="H198"/>
  <c r="M198" s="1"/>
  <c r="R197"/>
  <c r="N197"/>
  <c r="M197"/>
  <c r="R196"/>
  <c r="I196"/>
  <c r="N196" s="1"/>
  <c r="H196"/>
  <c r="M196" s="1"/>
  <c r="R195"/>
  <c r="I195"/>
  <c r="N195" s="1"/>
  <c r="H195"/>
  <c r="M195" s="1"/>
  <c r="R194"/>
  <c r="I194"/>
  <c r="N194" s="1"/>
  <c r="H194"/>
  <c r="M194" s="1"/>
  <c r="R193"/>
  <c r="I193"/>
  <c r="N193" s="1"/>
  <c r="H193"/>
  <c r="M193" s="1"/>
  <c r="R192"/>
  <c r="I192"/>
  <c r="N192" s="1"/>
  <c r="H192"/>
  <c r="M192" s="1"/>
  <c r="R191"/>
  <c r="I191"/>
  <c r="N191" s="1"/>
  <c r="H191"/>
  <c r="M191" s="1"/>
  <c r="R190"/>
  <c r="I190"/>
  <c r="N190" s="1"/>
  <c r="H190"/>
  <c r="M190" s="1"/>
  <c r="R189"/>
  <c r="I189"/>
  <c r="N189" s="1"/>
  <c r="H189"/>
  <c r="M189" s="1"/>
  <c r="R188"/>
  <c r="I188"/>
  <c r="N188" s="1"/>
  <c r="H188"/>
  <c r="M188" s="1"/>
  <c r="R187"/>
  <c r="I187"/>
  <c r="N187" s="1"/>
  <c r="H187"/>
  <c r="M187" s="1"/>
  <c r="R186"/>
  <c r="R185"/>
  <c r="I185"/>
  <c r="N185" s="1"/>
  <c r="H185"/>
  <c r="M185" s="1"/>
  <c r="R184"/>
  <c r="I184"/>
  <c r="N184" s="1"/>
  <c r="H184"/>
  <c r="M184" s="1"/>
  <c r="R183"/>
  <c r="I183"/>
  <c r="N183" s="1"/>
  <c r="H183"/>
  <c r="M183" s="1"/>
  <c r="R182"/>
  <c r="I182"/>
  <c r="N182" s="1"/>
  <c r="H182"/>
  <c r="M182" s="1"/>
  <c r="R181"/>
  <c r="I181"/>
  <c r="N181" s="1"/>
  <c r="H181"/>
  <c r="M181" s="1"/>
  <c r="R180"/>
  <c r="I180"/>
  <c r="N180" s="1"/>
  <c r="H180"/>
  <c r="M180" s="1"/>
  <c r="R179"/>
  <c r="I179"/>
  <c r="N179" s="1"/>
  <c r="H179"/>
  <c r="M179" s="1"/>
  <c r="R178"/>
  <c r="I178"/>
  <c r="N178" s="1"/>
  <c r="H178"/>
  <c r="M178" s="1"/>
  <c r="R177"/>
  <c r="N177"/>
  <c r="M177"/>
  <c r="R176"/>
  <c r="I176"/>
  <c r="N176" s="1"/>
  <c r="H176"/>
  <c r="M176" s="1"/>
  <c r="R175"/>
  <c r="I175"/>
  <c r="N175" s="1"/>
  <c r="H175"/>
  <c r="M175" s="1"/>
  <c r="R174"/>
  <c r="I174"/>
  <c r="N174" s="1"/>
  <c r="H174"/>
  <c r="M174" s="1"/>
  <c r="R173"/>
  <c r="I173"/>
  <c r="N173" s="1"/>
  <c r="H173"/>
  <c r="M173" s="1"/>
  <c r="R172"/>
  <c r="I172"/>
  <c r="N172" s="1"/>
  <c r="H172"/>
  <c r="M172" s="1"/>
  <c r="R171"/>
  <c r="I171"/>
  <c r="N171" s="1"/>
  <c r="H171"/>
  <c r="M171" s="1"/>
  <c r="R170"/>
  <c r="I170"/>
  <c r="N170" s="1"/>
  <c r="H170"/>
  <c r="R169"/>
  <c r="I169"/>
  <c r="N169" s="1"/>
  <c r="H169"/>
  <c r="M169" s="1"/>
  <c r="R168"/>
  <c r="I168"/>
  <c r="N168" s="1"/>
  <c r="H168"/>
  <c r="M168" s="1"/>
  <c r="R167"/>
  <c r="I167"/>
  <c r="N167" s="1"/>
  <c r="H167"/>
  <c r="M167" s="1"/>
  <c r="R166"/>
  <c r="I166"/>
  <c r="N166" s="1"/>
  <c r="H166"/>
  <c r="M166" s="1"/>
  <c r="R165"/>
  <c r="I165"/>
  <c r="N165" s="1"/>
  <c r="H165"/>
  <c r="M165" s="1"/>
  <c r="R164"/>
  <c r="I164"/>
  <c r="N164" s="1"/>
  <c r="H164"/>
  <c r="M164" s="1"/>
  <c r="R163"/>
  <c r="I163"/>
  <c r="N163" s="1"/>
  <c r="H163"/>
  <c r="M163" s="1"/>
  <c r="R162"/>
  <c r="I162"/>
  <c r="N162" s="1"/>
  <c r="H162"/>
  <c r="R161"/>
  <c r="I161"/>
  <c r="N161" s="1"/>
  <c r="H161"/>
  <c r="M161" s="1"/>
  <c r="R160"/>
  <c r="I160"/>
  <c r="N160" s="1"/>
  <c r="H160"/>
  <c r="M160" s="1"/>
  <c r="R159"/>
  <c r="I159"/>
  <c r="N159" s="1"/>
  <c r="H159"/>
  <c r="M159" s="1"/>
  <c r="R158"/>
  <c r="I158"/>
  <c r="N158" s="1"/>
  <c r="H158"/>
  <c r="M158" s="1"/>
  <c r="R157"/>
  <c r="I157"/>
  <c r="N157" s="1"/>
  <c r="H157"/>
  <c r="M157" s="1"/>
  <c r="R156"/>
  <c r="I156"/>
  <c r="N156" s="1"/>
  <c r="H156"/>
  <c r="M156" s="1"/>
  <c r="R155"/>
  <c r="I155"/>
  <c r="N155" s="1"/>
  <c r="H155"/>
  <c r="M155" s="1"/>
  <c r="R154"/>
  <c r="I154"/>
  <c r="N154" s="1"/>
  <c r="H154"/>
  <c r="R153"/>
  <c r="I153"/>
  <c r="N153" s="1"/>
  <c r="R152"/>
  <c r="N152"/>
  <c r="M152"/>
  <c r="R151"/>
  <c r="N151"/>
  <c r="M151"/>
  <c r="R150"/>
  <c r="I150"/>
  <c r="N150" s="1"/>
  <c r="H150"/>
  <c r="M150" s="1"/>
  <c r="R149"/>
  <c r="I149"/>
  <c r="N149" s="1"/>
  <c r="H149"/>
  <c r="M149" s="1"/>
  <c r="R148"/>
  <c r="I148"/>
  <c r="N148" s="1"/>
  <c r="H148"/>
  <c r="M148" s="1"/>
  <c r="R147"/>
  <c r="I147"/>
  <c r="N147" s="1"/>
  <c r="H147"/>
  <c r="M147" s="1"/>
  <c r="R146"/>
  <c r="I146"/>
  <c r="H146"/>
  <c r="R145"/>
  <c r="I145"/>
  <c r="N145" s="1"/>
  <c r="H145"/>
  <c r="M145" s="1"/>
  <c r="R144"/>
  <c r="I144"/>
  <c r="N144" s="1"/>
  <c r="H144"/>
  <c r="M144" s="1"/>
  <c r="R143"/>
  <c r="I143"/>
  <c r="N143" s="1"/>
  <c r="H143"/>
  <c r="M143" s="1"/>
  <c r="R142"/>
  <c r="I142"/>
  <c r="N142" s="1"/>
  <c r="H142"/>
  <c r="M142" s="1"/>
  <c r="R141"/>
  <c r="R140"/>
  <c r="I140"/>
  <c r="N140" s="1"/>
  <c r="H140"/>
  <c r="M140" s="1"/>
  <c r="R139"/>
  <c r="R138"/>
  <c r="I138"/>
  <c r="N138" s="1"/>
  <c r="H138"/>
  <c r="M138" s="1"/>
  <c r="R137"/>
  <c r="I137"/>
  <c r="N137" s="1"/>
  <c r="H137"/>
  <c r="M137" s="1"/>
  <c r="R136"/>
  <c r="I136"/>
  <c r="N136" s="1"/>
  <c r="H136"/>
  <c r="M136" s="1"/>
  <c r="R135"/>
  <c r="I135"/>
  <c r="N135" s="1"/>
  <c r="H135"/>
  <c r="M135" s="1"/>
  <c r="R134"/>
  <c r="I134"/>
  <c r="N134" s="1"/>
  <c r="H134"/>
  <c r="M134" s="1"/>
  <c r="R133"/>
  <c r="M133"/>
  <c r="R132"/>
  <c r="I132"/>
  <c r="N132" s="1"/>
  <c r="H132"/>
  <c r="M132" s="1"/>
  <c r="R131"/>
  <c r="N131"/>
  <c r="M131"/>
  <c r="R130"/>
  <c r="I130"/>
  <c r="N130" s="1"/>
  <c r="H130"/>
  <c r="M130" s="1"/>
  <c r="R129"/>
  <c r="I129"/>
  <c r="N129" s="1"/>
  <c r="H129"/>
  <c r="M129" s="1"/>
  <c r="R128"/>
  <c r="I128"/>
  <c r="N128" s="1"/>
  <c r="H128"/>
  <c r="M128" s="1"/>
  <c r="R127"/>
  <c r="I127"/>
  <c r="N127" s="1"/>
  <c r="H127"/>
  <c r="M127" s="1"/>
  <c r="R126"/>
  <c r="I126"/>
  <c r="N126" s="1"/>
  <c r="H126"/>
  <c r="M126" s="1"/>
  <c r="R125"/>
  <c r="I125"/>
  <c r="N125" s="1"/>
  <c r="H125"/>
  <c r="M125" s="1"/>
  <c r="R124"/>
  <c r="I124"/>
  <c r="N124" s="1"/>
  <c r="H124"/>
  <c r="M124" s="1"/>
  <c r="R123"/>
  <c r="I123"/>
  <c r="N123" s="1"/>
  <c r="H123"/>
  <c r="M123" s="1"/>
  <c r="R122"/>
  <c r="I122"/>
  <c r="N122" s="1"/>
  <c r="H122"/>
  <c r="M122" s="1"/>
  <c r="R121"/>
  <c r="N121"/>
  <c r="M121"/>
  <c r="R120"/>
  <c r="I120"/>
  <c r="N120" s="1"/>
  <c r="H120"/>
  <c r="M120" s="1"/>
  <c r="R119"/>
  <c r="I119"/>
  <c r="N119" s="1"/>
  <c r="H119"/>
  <c r="M119" s="1"/>
  <c r="R118"/>
  <c r="I118"/>
  <c r="N118" s="1"/>
  <c r="H118"/>
  <c r="M118" s="1"/>
  <c r="R117"/>
  <c r="I117"/>
  <c r="N117" s="1"/>
  <c r="H117"/>
  <c r="M117" s="1"/>
  <c r="R116"/>
  <c r="R115"/>
  <c r="I115"/>
  <c r="N115" s="1"/>
  <c r="H115"/>
  <c r="M115" s="1"/>
  <c r="R114"/>
  <c r="N114"/>
  <c r="M114"/>
  <c r="R113"/>
  <c r="I113"/>
  <c r="N113" s="1"/>
  <c r="H113"/>
  <c r="M113" s="1"/>
  <c r="R112"/>
  <c r="I112"/>
  <c r="N112" s="1"/>
  <c r="H112"/>
  <c r="M112" s="1"/>
  <c r="R111"/>
  <c r="I111"/>
  <c r="N111" s="1"/>
  <c r="H111"/>
  <c r="M111" s="1"/>
  <c r="R110"/>
  <c r="I110"/>
  <c r="N110" s="1"/>
  <c r="H110"/>
  <c r="M110" s="1"/>
  <c r="R109"/>
  <c r="I109"/>
  <c r="N109" s="1"/>
  <c r="H109"/>
  <c r="M109" s="1"/>
  <c r="R108"/>
  <c r="I108"/>
  <c r="N108" s="1"/>
  <c r="H108"/>
  <c r="M108" s="1"/>
  <c r="R107"/>
  <c r="I107"/>
  <c r="N107" s="1"/>
  <c r="H107"/>
  <c r="M107" s="1"/>
  <c r="R106"/>
  <c r="I106"/>
  <c r="N106" s="1"/>
  <c r="H106"/>
  <c r="M106" s="1"/>
  <c r="R105"/>
  <c r="I105"/>
  <c r="N105" s="1"/>
  <c r="H105"/>
  <c r="M105" s="1"/>
  <c r="R104"/>
  <c r="I104"/>
  <c r="N104" s="1"/>
  <c r="H104"/>
  <c r="M104" s="1"/>
  <c r="R103"/>
  <c r="M103"/>
  <c r="R102"/>
  <c r="I102"/>
  <c r="N102" s="1"/>
  <c r="H102"/>
  <c r="M102" s="1"/>
  <c r="R101"/>
  <c r="I101"/>
  <c r="N101" s="1"/>
  <c r="H101"/>
  <c r="M101" s="1"/>
  <c r="R100"/>
  <c r="I100"/>
  <c r="N100" s="1"/>
  <c r="H100"/>
  <c r="M100" s="1"/>
  <c r="R99"/>
  <c r="I99"/>
  <c r="N99" s="1"/>
  <c r="H99"/>
  <c r="M99" s="1"/>
  <c r="R98"/>
  <c r="I98"/>
  <c r="N98" s="1"/>
  <c r="H98"/>
  <c r="M98" s="1"/>
  <c r="R97"/>
  <c r="I97"/>
  <c r="N97" s="1"/>
  <c r="H97"/>
  <c r="M97" s="1"/>
  <c r="R96"/>
  <c r="I96"/>
  <c r="N96" s="1"/>
  <c r="H96"/>
  <c r="M96" s="1"/>
  <c r="R95"/>
  <c r="I95"/>
  <c r="N95" s="1"/>
  <c r="H95"/>
  <c r="M95" s="1"/>
  <c r="R94"/>
  <c r="N94"/>
  <c r="M94"/>
  <c r="R93"/>
  <c r="I93"/>
  <c r="N93" s="1"/>
  <c r="H93"/>
  <c r="M93" s="1"/>
  <c r="R92"/>
  <c r="I92"/>
  <c r="N92" s="1"/>
  <c r="H92"/>
  <c r="M92" s="1"/>
  <c r="R91"/>
  <c r="I91"/>
  <c r="N91" s="1"/>
  <c r="H91"/>
  <c r="M91" s="1"/>
  <c r="R90"/>
  <c r="I90"/>
  <c r="N90" s="1"/>
  <c r="H90"/>
  <c r="M90" s="1"/>
  <c r="R89"/>
  <c r="I89"/>
  <c r="N89" s="1"/>
  <c r="H89"/>
  <c r="M89" s="1"/>
  <c r="R88"/>
  <c r="I88"/>
  <c r="N88" s="1"/>
  <c r="H88"/>
  <c r="M88" s="1"/>
  <c r="R87"/>
  <c r="N87"/>
  <c r="M87"/>
  <c r="R86"/>
  <c r="I86"/>
  <c r="N86" s="1"/>
  <c r="H86"/>
  <c r="M86" s="1"/>
  <c r="R85"/>
  <c r="R84"/>
  <c r="I84"/>
  <c r="N84" s="1"/>
  <c r="H84"/>
  <c r="M84" s="1"/>
  <c r="R83"/>
  <c r="I83"/>
  <c r="N83" s="1"/>
  <c r="H83"/>
  <c r="M83" s="1"/>
  <c r="R82"/>
  <c r="I82"/>
  <c r="N82" s="1"/>
  <c r="H82"/>
  <c r="M82" s="1"/>
  <c r="R81"/>
  <c r="I81"/>
  <c r="N81" s="1"/>
  <c r="H81"/>
  <c r="M81" s="1"/>
  <c r="R80"/>
  <c r="I80"/>
  <c r="N80" s="1"/>
  <c r="H80"/>
  <c r="M80" s="1"/>
  <c r="R79"/>
  <c r="I79"/>
  <c r="N79" s="1"/>
  <c r="H79"/>
  <c r="M79" s="1"/>
  <c r="R78"/>
  <c r="I78"/>
  <c r="N78" s="1"/>
  <c r="H78"/>
  <c r="M78" s="1"/>
  <c r="R77"/>
  <c r="I77"/>
  <c r="N77" s="1"/>
  <c r="H77"/>
  <c r="M77" s="1"/>
  <c r="R76"/>
  <c r="M76"/>
  <c r="R75"/>
  <c r="I75"/>
  <c r="N75" s="1"/>
  <c r="H75"/>
  <c r="M75" s="1"/>
  <c r="R74"/>
  <c r="I74"/>
  <c r="N74" s="1"/>
  <c r="H74"/>
  <c r="M74" s="1"/>
  <c r="R73"/>
  <c r="I73"/>
  <c r="N73" s="1"/>
  <c r="H73"/>
  <c r="M73" s="1"/>
  <c r="R72"/>
  <c r="I72"/>
  <c r="N72" s="1"/>
  <c r="H72"/>
  <c r="M72" s="1"/>
  <c r="R71"/>
  <c r="I71"/>
  <c r="N71" s="1"/>
  <c r="H71"/>
  <c r="M71" s="1"/>
  <c r="R70"/>
  <c r="I70"/>
  <c r="N70" s="1"/>
  <c r="H70"/>
  <c r="M70" s="1"/>
  <c r="R69"/>
  <c r="I69"/>
  <c r="N69" s="1"/>
  <c r="H69"/>
  <c r="R68"/>
  <c r="I68"/>
  <c r="N68" s="1"/>
  <c r="H68"/>
  <c r="M68" s="1"/>
  <c r="R67"/>
  <c r="I67"/>
  <c r="N67" s="1"/>
  <c r="H67"/>
  <c r="M67" s="1"/>
  <c r="R66"/>
  <c r="I66"/>
  <c r="N66" s="1"/>
  <c r="H66"/>
  <c r="M66" s="1"/>
  <c r="R65"/>
  <c r="I65"/>
  <c r="N65" s="1"/>
  <c r="H65"/>
  <c r="R64"/>
  <c r="I64"/>
  <c r="N64" s="1"/>
  <c r="H64"/>
  <c r="M64" s="1"/>
  <c r="R63"/>
  <c r="I63"/>
  <c r="N63" s="1"/>
  <c r="H63"/>
  <c r="M63" s="1"/>
  <c r="R62"/>
  <c r="I62"/>
  <c r="N62" s="1"/>
  <c r="H62"/>
  <c r="M62" s="1"/>
  <c r="R61"/>
  <c r="I61"/>
  <c r="N61" s="1"/>
  <c r="H61"/>
  <c r="M61" s="1"/>
  <c r="R60"/>
  <c r="I60"/>
  <c r="N60" s="1"/>
  <c r="H60"/>
  <c r="M60" s="1"/>
  <c r="R59"/>
  <c r="R58"/>
  <c r="I58"/>
  <c r="N58" s="1"/>
  <c r="H58"/>
  <c r="M58" s="1"/>
  <c r="R57"/>
  <c r="I57"/>
  <c r="N57" s="1"/>
  <c r="H57"/>
  <c r="M57" s="1"/>
  <c r="R56"/>
  <c r="I56"/>
  <c r="N56" s="1"/>
  <c r="H56"/>
  <c r="M56" s="1"/>
  <c r="R55"/>
  <c r="I55"/>
  <c r="N55" s="1"/>
  <c r="H55"/>
  <c r="M55" s="1"/>
  <c r="R54"/>
  <c r="I54"/>
  <c r="N54" s="1"/>
  <c r="H54"/>
  <c r="M54" s="1"/>
  <c r="R53"/>
  <c r="I53"/>
  <c r="N53" s="1"/>
  <c r="H53"/>
  <c r="M53" s="1"/>
  <c r="R52"/>
  <c r="I52"/>
  <c r="N52" s="1"/>
  <c r="H52"/>
  <c r="M52" s="1"/>
  <c r="R51"/>
  <c r="N51"/>
  <c r="M51"/>
  <c r="R50"/>
  <c r="I50"/>
  <c r="N50" s="1"/>
  <c r="H50"/>
  <c r="M50" s="1"/>
  <c r="R49"/>
  <c r="I49"/>
  <c r="N49" s="1"/>
  <c r="H49"/>
  <c r="M49" s="1"/>
  <c r="R48"/>
  <c r="I48"/>
  <c r="N48" s="1"/>
  <c r="H48"/>
  <c r="M48" s="1"/>
  <c r="R47"/>
  <c r="I47"/>
  <c r="N47" s="1"/>
  <c r="H47"/>
  <c r="M47" s="1"/>
  <c r="R46"/>
  <c r="I46"/>
  <c r="N46" s="1"/>
  <c r="H46"/>
  <c r="M46" s="1"/>
  <c r="R45"/>
  <c r="I45"/>
  <c r="N45" s="1"/>
  <c r="H45"/>
  <c r="M45" s="1"/>
  <c r="R44"/>
  <c r="R43"/>
  <c r="I43"/>
  <c r="N43" s="1"/>
  <c r="H43"/>
  <c r="M43" s="1"/>
  <c r="R42"/>
  <c r="I42"/>
  <c r="N42" s="1"/>
  <c r="H42"/>
  <c r="M42" s="1"/>
  <c r="R41"/>
  <c r="I41"/>
  <c r="N41" s="1"/>
  <c r="H41"/>
  <c r="M41" s="1"/>
  <c r="R40"/>
  <c r="I40"/>
  <c r="N40" s="1"/>
  <c r="H40"/>
  <c r="M40" s="1"/>
  <c r="R39"/>
  <c r="I39"/>
  <c r="N39" s="1"/>
  <c r="H39"/>
  <c r="M39" s="1"/>
  <c r="R38"/>
  <c r="I38"/>
  <c r="N38" s="1"/>
  <c r="H38"/>
  <c r="M38" s="1"/>
  <c r="R37"/>
  <c r="I37"/>
  <c r="N37" s="1"/>
  <c r="H37"/>
  <c r="M37" s="1"/>
  <c r="R36"/>
  <c r="I36"/>
  <c r="N36" s="1"/>
  <c r="H36"/>
  <c r="M36" s="1"/>
  <c r="R35"/>
  <c r="I35"/>
  <c r="N35" s="1"/>
  <c r="H35"/>
  <c r="M35" s="1"/>
  <c r="R34"/>
  <c r="I34"/>
  <c r="N34" s="1"/>
  <c r="H34"/>
  <c r="M34" s="1"/>
  <c r="R33"/>
  <c r="I33"/>
  <c r="N33" s="1"/>
  <c r="H33"/>
  <c r="M33" s="1"/>
  <c r="R32"/>
  <c r="N32"/>
  <c r="R31"/>
  <c r="I31"/>
  <c r="N31" s="1"/>
  <c r="H31"/>
  <c r="M31" s="1"/>
  <c r="R30"/>
  <c r="I30"/>
  <c r="N30" s="1"/>
  <c r="H30"/>
  <c r="M30" s="1"/>
  <c r="R29"/>
  <c r="I29"/>
  <c r="N29" s="1"/>
  <c r="H29"/>
  <c r="M29" s="1"/>
  <c r="R28"/>
  <c r="I28"/>
  <c r="N28" s="1"/>
  <c r="H28"/>
  <c r="M28" s="1"/>
  <c r="R27"/>
  <c r="I27"/>
  <c r="N27" s="1"/>
  <c r="H27"/>
  <c r="M27" s="1"/>
  <c r="R26"/>
  <c r="I26"/>
  <c r="N26" s="1"/>
  <c r="H26"/>
  <c r="M26" s="1"/>
  <c r="R25"/>
  <c r="I25"/>
  <c r="N25" s="1"/>
  <c r="H25"/>
  <c r="M25" s="1"/>
  <c r="R24"/>
  <c r="I24"/>
  <c r="N24" s="1"/>
  <c r="H24"/>
  <c r="M24" s="1"/>
  <c r="R23"/>
  <c r="I23"/>
  <c r="N23" s="1"/>
  <c r="H23"/>
  <c r="M23" s="1"/>
  <c r="R22"/>
  <c r="N22"/>
  <c r="M22"/>
  <c r="R21"/>
  <c r="I21"/>
  <c r="N21" s="1"/>
  <c r="H21"/>
  <c r="M21" s="1"/>
  <c r="R20"/>
  <c r="I20"/>
  <c r="N20" s="1"/>
  <c r="H20"/>
  <c r="M20" s="1"/>
  <c r="R19"/>
  <c r="I19"/>
  <c r="N19" s="1"/>
  <c r="H19"/>
  <c r="M19" s="1"/>
  <c r="R18"/>
  <c r="I18"/>
  <c r="N18" s="1"/>
  <c r="H18"/>
  <c r="M18" s="1"/>
  <c r="R17"/>
  <c r="N17"/>
  <c r="M17"/>
  <c r="R16"/>
  <c r="I16"/>
  <c r="N16" s="1"/>
  <c r="H16"/>
  <c r="M16" s="1"/>
  <c r="R15"/>
  <c r="I15"/>
  <c r="N15" s="1"/>
  <c r="H15"/>
  <c r="M15" s="1"/>
  <c r="R14"/>
  <c r="I14"/>
  <c r="N14" s="1"/>
  <c r="H14"/>
  <c r="M14" s="1"/>
  <c r="R13"/>
  <c r="I13"/>
  <c r="N13" s="1"/>
  <c r="H13"/>
  <c r="M13" s="1"/>
  <c r="R12"/>
  <c r="I12"/>
  <c r="N12" s="1"/>
  <c r="H12"/>
  <c r="M12" s="1"/>
  <c r="R11"/>
  <c r="I11"/>
  <c r="N11" s="1"/>
  <c r="H11"/>
  <c r="M11" s="1"/>
  <c r="R10"/>
  <c r="L9"/>
  <c r="A7"/>
  <c r="J235" l="1"/>
  <c r="J237"/>
  <c r="O49"/>
  <c r="O51"/>
  <c r="J103"/>
  <c r="O85"/>
  <c r="O70"/>
  <c r="J146"/>
  <c r="O72"/>
  <c r="O17"/>
  <c r="J154"/>
  <c r="J162"/>
  <c r="O151"/>
  <c r="O159"/>
  <c r="O167"/>
  <c r="O175"/>
  <c r="O10"/>
  <c r="O103"/>
  <c r="J44"/>
  <c r="N44"/>
  <c r="O44" s="1"/>
  <c r="J85"/>
  <c r="J133"/>
  <c r="N133"/>
  <c r="O133" s="1"/>
  <c r="J76"/>
  <c r="N76"/>
  <c r="O76" s="1"/>
  <c r="J116"/>
  <c r="J65"/>
  <c r="J69"/>
  <c r="O116"/>
  <c r="J170"/>
  <c r="J10"/>
  <c r="J140"/>
  <c r="M65"/>
  <c r="O71"/>
  <c r="O147"/>
  <c r="M154"/>
  <c r="O155"/>
  <c r="M162"/>
  <c r="O163"/>
  <c r="M170"/>
  <c r="O171"/>
  <c r="O174"/>
  <c r="O176"/>
  <c r="J274"/>
  <c r="J272"/>
  <c r="J270"/>
  <c r="J268"/>
  <c r="J266"/>
  <c r="J264"/>
  <c r="J262"/>
  <c r="J258"/>
  <c r="J256"/>
  <c r="J254"/>
  <c r="J252"/>
  <c r="J250"/>
  <c r="J248"/>
  <c r="J246"/>
  <c r="J244"/>
  <c r="J242"/>
  <c r="J238"/>
  <c r="J234"/>
  <c r="J232"/>
  <c r="J230"/>
  <c r="J228"/>
  <c r="J226"/>
  <c r="J224"/>
  <c r="J222"/>
  <c r="J220"/>
  <c r="J218"/>
  <c r="J216"/>
  <c r="J214"/>
  <c r="J212"/>
  <c r="J210"/>
  <c r="J208"/>
  <c r="J206"/>
  <c r="J204"/>
  <c r="J202"/>
  <c r="J200"/>
  <c r="J198"/>
  <c r="J196"/>
  <c r="J194"/>
  <c r="J192"/>
  <c r="J190"/>
  <c r="J188"/>
  <c r="J184"/>
  <c r="J182"/>
  <c r="J180"/>
  <c r="J178"/>
  <c r="J176"/>
  <c r="J174"/>
  <c r="J172"/>
  <c r="J168"/>
  <c r="J166"/>
  <c r="J164"/>
  <c r="J160"/>
  <c r="J158"/>
  <c r="J156"/>
  <c r="J150"/>
  <c r="J148"/>
  <c r="J144"/>
  <c r="J142"/>
  <c r="J138"/>
  <c r="J136"/>
  <c r="J134"/>
  <c r="J132"/>
  <c r="J130"/>
  <c r="J128"/>
  <c r="J126"/>
  <c r="J124"/>
  <c r="J122"/>
  <c r="J120"/>
  <c r="J118"/>
  <c r="J112"/>
  <c r="J110"/>
  <c r="J108"/>
  <c r="J106"/>
  <c r="J104"/>
  <c r="J102"/>
  <c r="J100"/>
  <c r="J98"/>
  <c r="J96"/>
  <c r="J92"/>
  <c r="J90"/>
  <c r="J88"/>
  <c r="J86"/>
  <c r="J84"/>
  <c r="J82"/>
  <c r="J80"/>
  <c r="J78"/>
  <c r="J74"/>
  <c r="J72"/>
  <c r="J70"/>
  <c r="J68"/>
  <c r="J66"/>
  <c r="J64"/>
  <c r="J62"/>
  <c r="J60"/>
  <c r="J58"/>
  <c r="J56"/>
  <c r="J54"/>
  <c r="J52"/>
  <c r="J50"/>
  <c r="J48"/>
  <c r="J46"/>
  <c r="J42"/>
  <c r="J40"/>
  <c r="J38"/>
  <c r="J36"/>
  <c r="J34"/>
  <c r="J30"/>
  <c r="J28"/>
  <c r="J26"/>
  <c r="J24"/>
  <c r="J20"/>
  <c r="J18"/>
  <c r="J16"/>
  <c r="J14"/>
  <c r="J12"/>
  <c r="M69"/>
  <c r="J275"/>
  <c r="J273"/>
  <c r="J269"/>
  <c r="J265"/>
  <c r="J263"/>
  <c r="J261"/>
  <c r="J259"/>
  <c r="J257"/>
  <c r="J255"/>
  <c r="J253"/>
  <c r="J249"/>
  <c r="J247"/>
  <c r="J245"/>
  <c r="J243"/>
  <c r="J241"/>
  <c r="J239"/>
  <c r="J233"/>
  <c r="J231"/>
  <c r="J229"/>
  <c r="J227"/>
  <c r="J223"/>
  <c r="J221"/>
  <c r="J219"/>
  <c r="J217"/>
  <c r="J215"/>
  <c r="J213"/>
  <c r="J211"/>
  <c r="J209"/>
  <c r="J207"/>
  <c r="J205"/>
  <c r="J203"/>
  <c r="J201"/>
  <c r="J199"/>
  <c r="J195"/>
  <c r="J193"/>
  <c r="J191"/>
  <c r="J189"/>
  <c r="J187"/>
  <c r="J185"/>
  <c r="J183"/>
  <c r="J181"/>
  <c r="J179"/>
  <c r="J175"/>
  <c r="J173"/>
  <c r="J171"/>
  <c r="J169"/>
  <c r="J167"/>
  <c r="J165"/>
  <c r="J163"/>
  <c r="J161"/>
  <c r="J159"/>
  <c r="J157"/>
  <c r="J155"/>
  <c r="J153"/>
  <c r="J149"/>
  <c r="J147"/>
  <c r="J145"/>
  <c r="J143"/>
  <c r="J137"/>
  <c r="J135"/>
  <c r="J129"/>
  <c r="J127"/>
  <c r="J125"/>
  <c r="J123"/>
  <c r="J119"/>
  <c r="J117"/>
  <c r="J115"/>
  <c r="J113"/>
  <c r="J111"/>
  <c r="J109"/>
  <c r="J107"/>
  <c r="J105"/>
  <c r="J101"/>
  <c r="J99"/>
  <c r="J97"/>
  <c r="J95"/>
  <c r="J93"/>
  <c r="J91"/>
  <c r="J89"/>
  <c r="J83"/>
  <c r="J81"/>
  <c r="J79"/>
  <c r="J77"/>
  <c r="J75"/>
  <c r="J73"/>
  <c r="J71"/>
  <c r="J67"/>
  <c r="J63"/>
  <c r="J61"/>
  <c r="J57"/>
  <c r="J55"/>
  <c r="J53"/>
  <c r="J49"/>
  <c r="J47"/>
  <c r="J45"/>
  <c r="J43"/>
  <c r="J41"/>
  <c r="J39"/>
  <c r="J37"/>
  <c r="J35"/>
  <c r="J33"/>
  <c r="J31"/>
  <c r="J29"/>
  <c r="J27"/>
  <c r="J25"/>
  <c r="J23"/>
  <c r="J21"/>
  <c r="J19"/>
  <c r="J15"/>
  <c r="J13"/>
  <c r="J11"/>
  <c r="O149"/>
  <c r="O153"/>
  <c r="O157"/>
  <c r="O161"/>
  <c r="O165"/>
  <c r="O169"/>
  <c r="O173"/>
  <c r="O11"/>
  <c r="O13"/>
  <c r="O15"/>
  <c r="O45"/>
  <c r="O47"/>
  <c r="O73"/>
  <c r="O75"/>
  <c r="O87"/>
  <c r="O89"/>
  <c r="O91"/>
  <c r="O93"/>
  <c r="O95"/>
  <c r="O97"/>
  <c r="O99"/>
  <c r="O101"/>
  <c r="O117"/>
  <c r="O119"/>
  <c r="O121"/>
  <c r="O123"/>
  <c r="O125"/>
  <c r="O127"/>
  <c r="O129"/>
  <c r="O131"/>
  <c r="O148"/>
  <c r="O150"/>
  <c r="O152"/>
  <c r="O154"/>
  <c r="O156"/>
  <c r="O158"/>
  <c r="O160"/>
  <c r="O162"/>
  <c r="O164"/>
  <c r="O166"/>
  <c r="O168"/>
  <c r="O170"/>
  <c r="O172"/>
  <c r="O12"/>
  <c r="O14"/>
  <c r="O16"/>
  <c r="O46"/>
  <c r="O48"/>
  <c r="O50"/>
  <c r="O74"/>
  <c r="O86"/>
  <c r="O88"/>
  <c r="O90"/>
  <c r="O92"/>
  <c r="O94"/>
  <c r="O96"/>
  <c r="O98"/>
  <c r="O100"/>
  <c r="O102"/>
  <c r="O118"/>
  <c r="O120"/>
  <c r="O122"/>
  <c r="O124"/>
  <c r="O126"/>
  <c r="O128"/>
  <c r="O130"/>
  <c r="O132"/>
  <c r="O19"/>
  <c r="O21"/>
  <c r="O23"/>
  <c r="O25"/>
  <c r="O27"/>
  <c r="O29"/>
  <c r="O31"/>
  <c r="O33"/>
  <c r="O35"/>
  <c r="O37"/>
  <c r="O39"/>
  <c r="O41"/>
  <c r="O43"/>
  <c r="O53"/>
  <c r="O55"/>
  <c r="O57"/>
  <c r="O60"/>
  <c r="O62"/>
  <c r="O64"/>
  <c r="O66"/>
  <c r="O68"/>
  <c r="O77"/>
  <c r="O79"/>
  <c r="O81"/>
  <c r="O83"/>
  <c r="O105"/>
  <c r="O107"/>
  <c r="O109"/>
  <c r="O111"/>
  <c r="O113"/>
  <c r="O115"/>
  <c r="O135"/>
  <c r="O137"/>
  <c r="O140"/>
  <c r="O143"/>
  <c r="O145"/>
  <c r="O18"/>
  <c r="O20"/>
  <c r="O22"/>
  <c r="O24"/>
  <c r="O26"/>
  <c r="O28"/>
  <c r="O30"/>
  <c r="O32"/>
  <c r="O34"/>
  <c r="O36"/>
  <c r="O38"/>
  <c r="O40"/>
  <c r="O42"/>
  <c r="O52"/>
  <c r="O54"/>
  <c r="O56"/>
  <c r="O58"/>
  <c r="O61"/>
  <c r="O63"/>
  <c r="O65"/>
  <c r="O67"/>
  <c r="O78"/>
  <c r="O80"/>
  <c r="O82"/>
  <c r="O84"/>
  <c r="O104"/>
  <c r="O106"/>
  <c r="O108"/>
  <c r="O110"/>
  <c r="O112"/>
  <c r="O114"/>
  <c r="O134"/>
  <c r="O136"/>
  <c r="O138"/>
  <c r="O142"/>
  <c r="O144"/>
  <c r="O177"/>
  <c r="O179"/>
  <c r="O181"/>
  <c r="O183"/>
  <c r="O185"/>
  <c r="O188"/>
  <c r="O190"/>
  <c r="O192"/>
  <c r="O194"/>
  <c r="O196"/>
  <c r="O198"/>
  <c r="O200"/>
  <c r="O202"/>
  <c r="O204"/>
  <c r="O206"/>
  <c r="O208"/>
  <c r="O210"/>
  <c r="O212"/>
  <c r="O214"/>
  <c r="O216"/>
  <c r="O218"/>
  <c r="O220"/>
  <c r="O222"/>
  <c r="O224"/>
  <c r="O226"/>
  <c r="O228"/>
  <c r="O230"/>
  <c r="O232"/>
  <c r="O234"/>
  <c r="O236"/>
  <c r="O238"/>
  <c r="O240"/>
  <c r="O242"/>
  <c r="O244"/>
  <c r="O246"/>
  <c r="O248"/>
  <c r="O250"/>
  <c r="O252"/>
  <c r="O254"/>
  <c r="O256"/>
  <c r="O258"/>
  <c r="O260"/>
  <c r="O262"/>
  <c r="O264"/>
  <c r="O266"/>
  <c r="O268"/>
  <c r="O270"/>
  <c r="O272"/>
  <c r="O274"/>
  <c r="O178"/>
  <c r="O180"/>
  <c r="O182"/>
  <c r="O184"/>
  <c r="O187"/>
  <c r="O189"/>
  <c r="O191"/>
  <c r="O193"/>
  <c r="O195"/>
  <c r="O197"/>
  <c r="O199"/>
  <c r="O201"/>
  <c r="O203"/>
  <c r="O205"/>
  <c r="O207"/>
  <c r="O209"/>
  <c r="O211"/>
  <c r="O213"/>
  <c r="O215"/>
  <c r="O217"/>
  <c r="O219"/>
  <c r="O221"/>
  <c r="O223"/>
  <c r="O225"/>
  <c r="O227"/>
  <c r="O229"/>
  <c r="O231"/>
  <c r="O233"/>
  <c r="O235"/>
  <c r="O237"/>
  <c r="O239"/>
  <c r="O241"/>
  <c r="O243"/>
  <c r="O245"/>
  <c r="O247"/>
  <c r="O249"/>
  <c r="O251"/>
  <c r="O253"/>
  <c r="O255"/>
  <c r="O257"/>
  <c r="O259"/>
  <c r="O261"/>
  <c r="O263"/>
  <c r="O265"/>
  <c r="O267"/>
  <c r="O269"/>
  <c r="O271"/>
  <c r="O273"/>
  <c r="O275"/>
  <c r="J1" l="1"/>
  <c r="M1"/>
  <c r="O69"/>
  <c r="O5" s="1"/>
  <c r="N1"/>
  <c r="O1"/>
  <c r="Q82" l="1"/>
  <c r="Q191" l="1"/>
  <c r="L5"/>
  <c r="L1"/>
  <c r="Q57"/>
  <c r="Q208"/>
  <c r="Q77" l="1"/>
  <c r="Q165"/>
  <c r="Q159"/>
  <c r="Q171"/>
  <c r="Q173"/>
  <c r="Q190" l="1"/>
  <c r="Q58"/>
  <c r="Q114"/>
  <c r="Q101"/>
  <c r="Q205"/>
  <c r="Q220"/>
  <c r="Q269"/>
  <c r="Q43"/>
  <c r="Q27"/>
  <c r="Q70"/>
  <c r="Q138"/>
  <c r="Q46"/>
  <c r="Q148"/>
  <c r="Q45"/>
  <c r="Q93"/>
  <c r="Q18"/>
  <c r="Q49"/>
  <c r="Q38"/>
  <c r="Q30"/>
  <c r="Q14" l="1"/>
  <c r="Q26"/>
  <c r="Q25"/>
  <c r="Q187"/>
  <c r="Q168"/>
  <c r="Q16"/>
  <c r="Q147"/>
  <c r="Q185"/>
  <c r="Q52"/>
  <c r="Q170"/>
  <c r="Q189"/>
  <c r="Q230"/>
  <c r="Q123"/>
  <c r="Q132"/>
  <c r="Q195"/>
  <c r="Q116"/>
  <c r="Q63"/>
  <c r="Q217"/>
  <c r="Q152"/>
  <c r="Q193"/>
  <c r="Q275"/>
  <c r="Q128"/>
  <c r="Q87"/>
  <c r="Q183"/>
  <c r="Q262"/>
  <c r="Q92"/>
  <c r="Q117"/>
  <c r="Q107"/>
  <c r="Q154"/>
  <c r="Q175"/>
  <c r="Q48"/>
  <c r="Q36"/>
  <c r="Q153"/>
  <c r="Q213"/>
  <c r="Q99"/>
  <c r="Q12"/>
  <c r="Q112"/>
  <c r="Q237"/>
  <c r="Q142"/>
  <c r="Q91"/>
  <c r="Q233"/>
  <c r="Q232"/>
  <c r="Q140"/>
  <c r="Q196"/>
  <c r="Q40" l="1"/>
  <c r="Q251"/>
  <c r="Q163"/>
  <c r="Q44"/>
  <c r="Q145"/>
  <c r="Q53"/>
  <c r="Q261"/>
  <c r="Q216"/>
  <c r="Q243"/>
  <c r="Q255"/>
  <c r="Q47"/>
  <c r="Q15"/>
  <c r="Q42"/>
  <c r="Q78"/>
  <c r="Q211"/>
  <c r="Q35"/>
  <c r="Q65"/>
  <c r="Q130"/>
  <c r="Q106"/>
  <c r="Q150"/>
  <c r="Q157"/>
  <c r="Q23"/>
  <c r="Q41"/>
  <c r="Q263"/>
  <c r="Q95"/>
  <c r="Q151"/>
  <c r="Q69"/>
  <c r="Q28"/>
  <c r="Q55"/>
  <c r="Q51"/>
  <c r="Q39"/>
  <c r="Q105"/>
  <c r="Q274"/>
  <c r="Q66"/>
  <c r="Q32"/>
  <c r="Q224"/>
  <c r="Q72"/>
  <c r="Q74"/>
  <c r="Q56"/>
  <c r="Q161"/>
  <c r="Q60"/>
  <c r="Q242"/>
  <c r="Q124"/>
  <c r="Q273"/>
  <c r="Q188"/>
  <c r="Q118"/>
  <c r="Q115"/>
  <c r="Q209"/>
  <c r="Q81"/>
  <c r="Q229"/>
  <c r="Q177"/>
  <c r="Q90"/>
  <c r="Q24"/>
  <c r="Q76"/>
  <c r="Q135"/>
  <c r="Q212"/>
  <c r="Q249"/>
  <c r="Q266"/>
  <c r="Q89"/>
  <c r="Q29"/>
  <c r="Q265"/>
  <c r="Q103"/>
  <c r="Q119"/>
  <c r="Q71"/>
  <c r="Q94"/>
  <c r="Q235"/>
  <c r="Q61"/>
  <c r="Q134"/>
  <c r="Q141"/>
  <c r="Q131"/>
  <c r="Q10"/>
  <c r="Q133"/>
  <c r="Q104"/>
  <c r="Q201"/>
  <c r="Q240"/>
  <c r="Q221"/>
  <c r="Q219"/>
  <c r="Q143"/>
  <c r="Q202"/>
  <c r="Q271"/>
  <c r="Q179"/>
  <c r="Q218"/>
  <c r="Q223"/>
  <c r="Q144"/>
  <c r="Q174"/>
  <c r="Q169"/>
  <c r="Q206"/>
  <c r="Q83"/>
  <c r="Q31"/>
  <c r="Q176"/>
  <c r="Q84"/>
  <c r="Q34"/>
  <c r="Q129"/>
  <c r="Q113"/>
  <c r="Q256" l="1"/>
  <c r="Q267"/>
  <c r="Q64"/>
  <c r="Q234"/>
  <c r="Q250"/>
  <c r="Q198"/>
  <c r="Q79"/>
  <c r="Q197"/>
  <c r="Q121"/>
  <c r="Q214"/>
  <c r="Q194"/>
  <c r="Q155"/>
  <c r="Q33"/>
  <c r="Q244"/>
  <c r="Q222"/>
  <c r="Q108"/>
  <c r="Q17"/>
  <c r="Q111"/>
  <c r="Q264"/>
  <c r="Q166"/>
  <c r="Q184"/>
  <c r="Q178"/>
  <c r="Q236"/>
  <c r="Q192"/>
  <c r="Q68"/>
  <c r="Q239"/>
  <c r="Q241"/>
  <c r="Q149"/>
  <c r="Q50"/>
  <c r="Q137"/>
  <c r="Q102"/>
  <c r="Q88"/>
  <c r="Q207"/>
  <c r="Q210"/>
  <c r="Q245"/>
  <c r="Q253"/>
  <c r="Q215"/>
  <c r="Q254"/>
  <c r="Q19"/>
  <c r="Q227"/>
  <c r="Q231"/>
  <c r="Q122"/>
  <c r="Q110"/>
  <c r="Q164"/>
  <c r="Q125"/>
  <c r="Q139"/>
  <c r="Q13"/>
  <c r="Q246"/>
  <c r="Q238"/>
  <c r="Q182"/>
  <c r="Q136"/>
  <c r="Q96"/>
  <c r="Q62"/>
  <c r="Q160"/>
  <c r="Q167"/>
  <c r="Q226"/>
  <c r="Q180"/>
  <c r="Q156"/>
  <c r="Q120"/>
  <c r="Q200"/>
  <c r="Q109"/>
  <c r="Q126"/>
  <c r="Q228"/>
  <c r="Q181"/>
  <c r="Q22"/>
  <c r="Q127"/>
  <c r="Q162"/>
  <c r="Q203"/>
  <c r="Q54"/>
  <c r="Q248"/>
  <c r="Q37"/>
  <c r="Q172"/>
  <c r="Q204"/>
  <c r="Q85"/>
  <c r="Q20"/>
  <c r="Q260"/>
  <c r="Q199"/>
  <c r="Q67"/>
  <c r="Q59"/>
  <c r="Q270"/>
  <c r="Q21"/>
  <c r="Q225"/>
  <c r="Q186"/>
  <c r="Q259"/>
  <c r="Q257"/>
  <c r="Q258" l="1"/>
  <c r="Q146"/>
  <c r="Q268"/>
  <c r="Q98"/>
  <c r="Q73"/>
  <c r="Q272"/>
  <c r="Q86"/>
  <c r="Q252"/>
  <c r="Q158"/>
  <c r="Q80"/>
  <c r="Q75"/>
  <c r="Q100"/>
  <c r="Q97"/>
  <c r="Q247"/>
  <c r="K1" l="1"/>
  <c r="Q11"/>
  <c r="K5"/>
  <c r="Q5" l="1"/>
  <c r="Q1"/>
</calcChain>
</file>

<file path=xl/sharedStrings.xml><?xml version="1.0" encoding="utf-8"?>
<sst xmlns="http://schemas.openxmlformats.org/spreadsheetml/2006/main" count="298" uniqueCount="290">
  <si>
    <t>ОПЛАТА по разноске платежей автомат</t>
  </si>
  <si>
    <t xml:space="preserve">Остаток расчетный </t>
  </si>
  <si>
    <t>За период</t>
  </si>
  <si>
    <t>Остаток средств  на</t>
  </si>
  <si>
    <t xml:space="preserve">Оплата </t>
  </si>
  <si>
    <t>Сумма  начислений</t>
  </si>
  <si>
    <t>Перерас-</t>
  </si>
  <si>
    <t>2019г</t>
  </si>
  <si>
    <t>КВТ</t>
  </si>
  <si>
    <t>руб.</t>
  </si>
  <si>
    <t>чет</t>
  </si>
  <si>
    <t>Код_</t>
  </si>
  <si>
    <t>АктЭн_M</t>
  </si>
  <si>
    <t>АктЭн_L</t>
  </si>
  <si>
    <t>СуммАктЭн</t>
  </si>
  <si>
    <t>Всего</t>
  </si>
  <si>
    <t>День</t>
  </si>
  <si>
    <t>Ночь</t>
  </si>
  <si>
    <t>руб</t>
  </si>
  <si>
    <t xml:space="preserve">     Код</t>
  </si>
  <si>
    <t xml:space="preserve">№002 </t>
  </si>
  <si>
    <t xml:space="preserve">№003 </t>
  </si>
  <si>
    <t xml:space="preserve">№004 </t>
  </si>
  <si>
    <t xml:space="preserve">№005 </t>
  </si>
  <si>
    <t xml:space="preserve">№006 </t>
  </si>
  <si>
    <t xml:space="preserve">№007 </t>
  </si>
  <si>
    <t xml:space="preserve">№008 </t>
  </si>
  <si>
    <t xml:space="preserve">№009а </t>
  </si>
  <si>
    <t>№010</t>
  </si>
  <si>
    <t>№011</t>
  </si>
  <si>
    <t xml:space="preserve">№012 </t>
  </si>
  <si>
    <t>№012а</t>
  </si>
  <si>
    <t xml:space="preserve">№013 </t>
  </si>
  <si>
    <t xml:space="preserve">№014 </t>
  </si>
  <si>
    <t xml:space="preserve">№015 </t>
  </si>
  <si>
    <t xml:space="preserve">№016\17 </t>
  </si>
  <si>
    <t xml:space="preserve">№018 </t>
  </si>
  <si>
    <t xml:space="preserve">№019 </t>
  </si>
  <si>
    <t xml:space="preserve">№020 </t>
  </si>
  <si>
    <t>№021\1</t>
  </si>
  <si>
    <t xml:space="preserve">№021\2 </t>
  </si>
  <si>
    <t>№022</t>
  </si>
  <si>
    <t>№022а</t>
  </si>
  <si>
    <t>№023</t>
  </si>
  <si>
    <t>№024</t>
  </si>
  <si>
    <t>№025</t>
  </si>
  <si>
    <t>№026</t>
  </si>
  <si>
    <t>№027</t>
  </si>
  <si>
    <t>№028</t>
  </si>
  <si>
    <t>№030</t>
  </si>
  <si>
    <t>№031\1</t>
  </si>
  <si>
    <t>№031\2</t>
  </si>
  <si>
    <t xml:space="preserve">№032 </t>
  </si>
  <si>
    <t xml:space="preserve">№033 </t>
  </si>
  <si>
    <t xml:space="preserve">№034 </t>
  </si>
  <si>
    <t xml:space="preserve">№035 </t>
  </si>
  <si>
    <t xml:space="preserve">№036 </t>
  </si>
  <si>
    <t xml:space="preserve">№037 </t>
  </si>
  <si>
    <t>№038</t>
  </si>
  <si>
    <t>№040</t>
  </si>
  <si>
    <t xml:space="preserve">№041 </t>
  </si>
  <si>
    <t xml:space="preserve">№041а </t>
  </si>
  <si>
    <t xml:space="preserve">№042 </t>
  </si>
  <si>
    <t xml:space="preserve">№043\1 </t>
  </si>
  <si>
    <t xml:space="preserve">№043\2 </t>
  </si>
  <si>
    <t xml:space="preserve">№044 </t>
  </si>
  <si>
    <t>№045 не установлен</t>
  </si>
  <si>
    <t xml:space="preserve">№046 </t>
  </si>
  <si>
    <t xml:space="preserve">№046а </t>
  </si>
  <si>
    <t xml:space="preserve">№047 </t>
  </si>
  <si>
    <t xml:space="preserve">№048 </t>
  </si>
  <si>
    <t xml:space="preserve">№049 </t>
  </si>
  <si>
    <t xml:space="preserve">№050 </t>
  </si>
  <si>
    <t xml:space="preserve">№051 </t>
  </si>
  <si>
    <t xml:space="preserve">№052 </t>
  </si>
  <si>
    <t xml:space="preserve">№052а </t>
  </si>
  <si>
    <t xml:space="preserve">№053 </t>
  </si>
  <si>
    <t xml:space="preserve">№054 </t>
  </si>
  <si>
    <t xml:space="preserve">№055 </t>
  </si>
  <si>
    <t xml:space="preserve">№056 </t>
  </si>
  <si>
    <t xml:space="preserve">№057 </t>
  </si>
  <si>
    <t xml:space="preserve">№058 </t>
  </si>
  <si>
    <t xml:space="preserve">№059 </t>
  </si>
  <si>
    <t xml:space="preserve">№060 </t>
  </si>
  <si>
    <t xml:space="preserve">№061 </t>
  </si>
  <si>
    <t xml:space="preserve">№062 </t>
  </si>
  <si>
    <t xml:space="preserve">№062а </t>
  </si>
  <si>
    <t xml:space="preserve">№063 </t>
  </si>
  <si>
    <t xml:space="preserve">№064\1 </t>
  </si>
  <si>
    <t xml:space="preserve">№064\2 </t>
  </si>
  <si>
    <t xml:space="preserve">№065 </t>
  </si>
  <si>
    <t xml:space="preserve">№066 </t>
  </si>
  <si>
    <t>№067</t>
  </si>
  <si>
    <t xml:space="preserve">№068 </t>
  </si>
  <si>
    <t xml:space="preserve">№069 </t>
  </si>
  <si>
    <t xml:space="preserve">№070 </t>
  </si>
  <si>
    <t xml:space="preserve">№071 </t>
  </si>
  <si>
    <t xml:space="preserve">№072 </t>
  </si>
  <si>
    <t xml:space="preserve">№073 </t>
  </si>
  <si>
    <t xml:space="preserve">№074 </t>
  </si>
  <si>
    <t xml:space="preserve">№075 </t>
  </si>
  <si>
    <t>№076</t>
  </si>
  <si>
    <t xml:space="preserve">№077 </t>
  </si>
  <si>
    <t xml:space="preserve">№078 </t>
  </si>
  <si>
    <t xml:space="preserve">№079 </t>
  </si>
  <si>
    <t xml:space="preserve">№080 </t>
  </si>
  <si>
    <t xml:space="preserve">№081 </t>
  </si>
  <si>
    <t xml:space="preserve">№082/1 </t>
  </si>
  <si>
    <t>№082/2</t>
  </si>
  <si>
    <t xml:space="preserve">№083 </t>
  </si>
  <si>
    <t xml:space="preserve">№085 </t>
  </si>
  <si>
    <t xml:space="preserve">№086 </t>
  </si>
  <si>
    <t xml:space="preserve">№087 </t>
  </si>
  <si>
    <t xml:space="preserve">№088 </t>
  </si>
  <si>
    <t xml:space="preserve">№089 </t>
  </si>
  <si>
    <t xml:space="preserve">№090 </t>
  </si>
  <si>
    <t xml:space="preserve">№091 </t>
  </si>
  <si>
    <t xml:space="preserve">№092 </t>
  </si>
  <si>
    <t xml:space="preserve">№093 </t>
  </si>
  <si>
    <t xml:space="preserve">№094 </t>
  </si>
  <si>
    <t xml:space="preserve">№095 </t>
  </si>
  <si>
    <t xml:space="preserve">№096 </t>
  </si>
  <si>
    <t xml:space="preserve">№097 </t>
  </si>
  <si>
    <t xml:space="preserve">№098 </t>
  </si>
  <si>
    <t xml:space="preserve">№099 </t>
  </si>
  <si>
    <t>№100</t>
  </si>
  <si>
    <t xml:space="preserve">№101 </t>
  </si>
  <si>
    <t>№102</t>
  </si>
  <si>
    <t xml:space="preserve">№103 </t>
  </si>
  <si>
    <t xml:space="preserve">№104 </t>
  </si>
  <si>
    <t>№104б</t>
  </si>
  <si>
    <t xml:space="preserve">№105 </t>
  </si>
  <si>
    <t xml:space="preserve">№106 </t>
  </si>
  <si>
    <t xml:space="preserve">№107 </t>
  </si>
  <si>
    <t xml:space="preserve">№108 </t>
  </si>
  <si>
    <t xml:space="preserve">№109 </t>
  </si>
  <si>
    <t xml:space="preserve">№110 </t>
  </si>
  <si>
    <t xml:space="preserve">№111 </t>
  </si>
  <si>
    <t xml:space="preserve">№112 </t>
  </si>
  <si>
    <t xml:space="preserve">№113 </t>
  </si>
  <si>
    <t xml:space="preserve">№114 </t>
  </si>
  <si>
    <t xml:space="preserve">№115 </t>
  </si>
  <si>
    <t xml:space="preserve">№116 </t>
  </si>
  <si>
    <t xml:space="preserve">№117 </t>
  </si>
  <si>
    <t xml:space="preserve">№118 </t>
  </si>
  <si>
    <t>№118а не установлен</t>
  </si>
  <si>
    <t xml:space="preserve">№119 </t>
  </si>
  <si>
    <t>№120  снят</t>
  </si>
  <si>
    <t xml:space="preserve">№121 </t>
  </si>
  <si>
    <t xml:space="preserve">№122 </t>
  </si>
  <si>
    <t xml:space="preserve">№123 </t>
  </si>
  <si>
    <t xml:space="preserve">№123а </t>
  </si>
  <si>
    <t xml:space="preserve">№125 </t>
  </si>
  <si>
    <t xml:space="preserve">№126\1 </t>
  </si>
  <si>
    <t xml:space="preserve">№126\2 </t>
  </si>
  <si>
    <t xml:space="preserve">№127 </t>
  </si>
  <si>
    <t>№129</t>
  </si>
  <si>
    <t xml:space="preserve">№130 </t>
  </si>
  <si>
    <t xml:space="preserve">№131 </t>
  </si>
  <si>
    <t xml:space="preserve">№132 </t>
  </si>
  <si>
    <t xml:space="preserve">№133 </t>
  </si>
  <si>
    <t xml:space="preserve">№134 </t>
  </si>
  <si>
    <t xml:space="preserve">№135 </t>
  </si>
  <si>
    <t xml:space="preserve">№136 </t>
  </si>
  <si>
    <t>№137</t>
  </si>
  <si>
    <t>№138</t>
  </si>
  <si>
    <t xml:space="preserve">№139 </t>
  </si>
  <si>
    <t xml:space="preserve">№140 </t>
  </si>
  <si>
    <t xml:space="preserve">№141\1 </t>
  </si>
  <si>
    <t xml:space="preserve">№141\2 </t>
  </si>
  <si>
    <t xml:space="preserve">№142 </t>
  </si>
  <si>
    <t xml:space="preserve">№143 </t>
  </si>
  <si>
    <t>№143а</t>
  </si>
  <si>
    <t xml:space="preserve">№144 </t>
  </si>
  <si>
    <t xml:space="preserve">№145\1 </t>
  </si>
  <si>
    <t>№145\2</t>
  </si>
  <si>
    <t xml:space="preserve">№146 </t>
  </si>
  <si>
    <t>№146 3ф</t>
  </si>
  <si>
    <t xml:space="preserve">№147 </t>
  </si>
  <si>
    <t>№148</t>
  </si>
  <si>
    <t>№149</t>
  </si>
  <si>
    <t xml:space="preserve">№150 </t>
  </si>
  <si>
    <t>№151</t>
  </si>
  <si>
    <t>№152</t>
  </si>
  <si>
    <t xml:space="preserve">№153 </t>
  </si>
  <si>
    <t>№154</t>
  </si>
  <si>
    <t>№155</t>
  </si>
  <si>
    <t xml:space="preserve">№156 </t>
  </si>
  <si>
    <t>№157</t>
  </si>
  <si>
    <t xml:space="preserve">№158 </t>
  </si>
  <si>
    <t>№159снят</t>
  </si>
  <si>
    <t>№159а\1</t>
  </si>
  <si>
    <t xml:space="preserve">№159а\2 </t>
  </si>
  <si>
    <t>№160</t>
  </si>
  <si>
    <t>№161</t>
  </si>
  <si>
    <t>№161 3ф</t>
  </si>
  <si>
    <t>№161а</t>
  </si>
  <si>
    <t>№162</t>
  </si>
  <si>
    <t>№163</t>
  </si>
  <si>
    <t>№164</t>
  </si>
  <si>
    <t>№165</t>
  </si>
  <si>
    <t>№166</t>
  </si>
  <si>
    <t>№167</t>
  </si>
  <si>
    <t>№168</t>
  </si>
  <si>
    <t>№169</t>
  </si>
  <si>
    <t>№170</t>
  </si>
  <si>
    <t>№171</t>
  </si>
  <si>
    <t>№172</t>
  </si>
  <si>
    <t xml:space="preserve">№173 </t>
  </si>
  <si>
    <t xml:space="preserve">№174 </t>
  </si>
  <si>
    <t xml:space="preserve">№175 </t>
  </si>
  <si>
    <t xml:space="preserve">№176\1 </t>
  </si>
  <si>
    <t xml:space="preserve">№176\2 </t>
  </si>
  <si>
    <t xml:space="preserve">№177 </t>
  </si>
  <si>
    <t xml:space="preserve">№178 </t>
  </si>
  <si>
    <t xml:space="preserve">№179 </t>
  </si>
  <si>
    <t xml:space="preserve">№180 </t>
  </si>
  <si>
    <t xml:space="preserve">№181 </t>
  </si>
  <si>
    <t xml:space="preserve">№182 </t>
  </si>
  <si>
    <t xml:space="preserve">№183 </t>
  </si>
  <si>
    <t xml:space="preserve">№184 </t>
  </si>
  <si>
    <t xml:space="preserve">№185 </t>
  </si>
  <si>
    <t xml:space="preserve">№186 </t>
  </si>
  <si>
    <t xml:space="preserve">№187 </t>
  </si>
  <si>
    <t>№188\1</t>
  </si>
  <si>
    <t xml:space="preserve">№188\2 </t>
  </si>
  <si>
    <t xml:space="preserve">№189 </t>
  </si>
  <si>
    <t xml:space="preserve">№190 </t>
  </si>
  <si>
    <t xml:space="preserve">№191 </t>
  </si>
  <si>
    <t xml:space="preserve">№202 </t>
  </si>
  <si>
    <t xml:space="preserve">№203 </t>
  </si>
  <si>
    <t xml:space="preserve">№204 </t>
  </si>
  <si>
    <t xml:space="preserve">№205 </t>
  </si>
  <si>
    <t xml:space="preserve">№206 </t>
  </si>
  <si>
    <t xml:space="preserve">№207 </t>
  </si>
  <si>
    <t xml:space="preserve">№208 </t>
  </si>
  <si>
    <t xml:space="preserve">№209 </t>
  </si>
  <si>
    <t xml:space="preserve">№210 </t>
  </si>
  <si>
    <t xml:space="preserve">№210а </t>
  </si>
  <si>
    <t xml:space="preserve">№211 </t>
  </si>
  <si>
    <t xml:space="preserve">№212 </t>
  </si>
  <si>
    <t xml:space="preserve">№213 </t>
  </si>
  <si>
    <t xml:space="preserve">№214 </t>
  </si>
  <si>
    <t xml:space="preserve">№215 </t>
  </si>
  <si>
    <t>№216</t>
  </si>
  <si>
    <t xml:space="preserve">№217 </t>
  </si>
  <si>
    <t xml:space="preserve">№218 </t>
  </si>
  <si>
    <t xml:space="preserve">№219 </t>
  </si>
  <si>
    <t xml:space="preserve">№220 </t>
  </si>
  <si>
    <t xml:space="preserve">№221 </t>
  </si>
  <si>
    <t xml:space="preserve">№222 </t>
  </si>
  <si>
    <t xml:space="preserve">№223 </t>
  </si>
  <si>
    <t xml:space="preserve">№224 </t>
  </si>
  <si>
    <t xml:space="preserve">№225 </t>
  </si>
  <si>
    <t xml:space="preserve">№226 </t>
  </si>
  <si>
    <t xml:space="preserve">№227 </t>
  </si>
  <si>
    <t xml:space="preserve">№228 </t>
  </si>
  <si>
    <t xml:space="preserve">№229 </t>
  </si>
  <si>
    <t xml:space="preserve">№229а </t>
  </si>
  <si>
    <t xml:space="preserve">№230 </t>
  </si>
  <si>
    <t xml:space="preserve">№231 </t>
  </si>
  <si>
    <t xml:space="preserve">№232 </t>
  </si>
  <si>
    <t xml:space="preserve">№233 </t>
  </si>
  <si>
    <t xml:space="preserve">№234 </t>
  </si>
  <si>
    <t xml:space="preserve">№235 </t>
  </si>
  <si>
    <t xml:space="preserve">№236 </t>
  </si>
  <si>
    <t xml:space="preserve">№237 </t>
  </si>
  <si>
    <t xml:space="preserve">№238 </t>
  </si>
  <si>
    <t xml:space="preserve">№239 </t>
  </si>
  <si>
    <t xml:space="preserve">№240 </t>
  </si>
  <si>
    <t xml:space="preserve">№241 </t>
  </si>
  <si>
    <t xml:space="preserve">№242 </t>
  </si>
  <si>
    <t>№243\1</t>
  </si>
  <si>
    <t xml:space="preserve">№243\2 </t>
  </si>
  <si>
    <t xml:space="preserve">№244 </t>
  </si>
  <si>
    <t xml:space="preserve">№245 </t>
  </si>
  <si>
    <t xml:space="preserve">№246 </t>
  </si>
  <si>
    <t xml:space="preserve">№247 </t>
  </si>
  <si>
    <t xml:space="preserve">№248 </t>
  </si>
  <si>
    <t xml:space="preserve">№249 </t>
  </si>
  <si>
    <t>РАСЧЕТ    ЭЛЕКТРОЭНЕРГИИ  ПО  ПОТРЕБИТЕЛЯМ</t>
  </si>
  <si>
    <t xml:space="preserve">Задолженность             (   -  )  </t>
  </si>
  <si>
    <t>№084</t>
  </si>
  <si>
    <t xml:space="preserve">   </t>
  </si>
  <si>
    <t>№039  сбыт</t>
  </si>
  <si>
    <t>№029 сбыт</t>
  </si>
  <si>
    <t>№009  сбыт</t>
  </si>
  <si>
    <t>№124 сбыт</t>
  </si>
  <si>
    <t>№128 сбыт</t>
  </si>
  <si>
    <t>ТАРИФ</t>
  </si>
</sst>
</file>

<file path=xl/styles.xml><?xml version="1.0" encoding="utf-8"?>
<styleSheet xmlns="http://schemas.openxmlformats.org/spreadsheetml/2006/main">
  <numFmts count="5">
    <numFmt numFmtId="164" formatCode="dd/mm/yy;@"/>
    <numFmt numFmtId="165" formatCode="[$-1010419]#,##0.00;\-#,##0.00"/>
    <numFmt numFmtId="166" formatCode="#,##0.00&quot;р.&quot;"/>
    <numFmt numFmtId="167" formatCode="[$-419]mmmm;@"/>
    <numFmt numFmtId="168" formatCode="#,##0.00_ ;\-#,##0.00\ "/>
  </numFmts>
  <fonts count="17"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0"/>
      <color indexed="8"/>
      <name val="Arial"/>
      <family val="2"/>
      <charset val="204"/>
    </font>
    <font>
      <b/>
      <sz val="12"/>
      <color indexed="8"/>
      <name val="Tahoma"/>
      <family val="2"/>
      <charset val="204"/>
    </font>
    <font>
      <b/>
      <sz val="9"/>
      <color indexed="23"/>
      <name val="Tahoma"/>
      <family val="2"/>
      <charset val="204"/>
    </font>
    <font>
      <b/>
      <sz val="10"/>
      <name val="Arial Cyr"/>
      <charset val="204"/>
    </font>
    <font>
      <sz val="9"/>
      <color indexed="23"/>
      <name val="Tahoma"/>
      <family val="2"/>
      <charset val="204"/>
    </font>
    <font>
      <b/>
      <sz val="10"/>
      <name val="Courier New"/>
      <family val="3"/>
      <charset val="204"/>
    </font>
    <font>
      <b/>
      <sz val="14"/>
      <color indexed="8"/>
      <name val="Tahoma"/>
      <family val="2"/>
      <charset val="204"/>
    </font>
    <font>
      <sz val="8"/>
      <color indexed="8"/>
      <name val="Calibri"/>
      <family val="2"/>
      <charset val="204"/>
    </font>
    <font>
      <b/>
      <sz val="14"/>
      <color indexed="23"/>
      <name val="Tahoma"/>
      <family val="2"/>
      <charset val="204"/>
    </font>
    <font>
      <b/>
      <sz val="10"/>
      <color indexed="8"/>
      <name val="Tahoma"/>
      <family val="2"/>
      <charset val="204"/>
    </font>
    <font>
      <sz val="10"/>
      <color indexed="8"/>
      <name val="Tahoma"/>
      <family val="2"/>
      <charset val="204"/>
    </font>
    <font>
      <sz val="10"/>
      <name val="Tahoma"/>
      <family val="2"/>
      <charset val="204"/>
    </font>
    <font>
      <b/>
      <sz val="11"/>
      <color theme="1"/>
      <name val="Calibri"/>
      <family val="2"/>
      <charset val="204"/>
      <scheme val="minor"/>
    </font>
    <font>
      <sz val="10"/>
      <color indexed="8"/>
      <name val="Tahoma"/>
      <family val="2"/>
      <charset val="204"/>
    </font>
    <font>
      <sz val="10"/>
      <color indexed="8"/>
      <name val="Calibri"/>
      <family val="2"/>
      <charset val="204"/>
    </font>
  </fonts>
  <fills count="11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22"/>
      </patternFill>
    </fill>
    <fill>
      <patternFill patternType="solid">
        <fgColor theme="6" tint="0.39997558519241921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9"/>
      </left>
      <right/>
      <top style="medium">
        <color indexed="9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9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9"/>
      </left>
      <right/>
      <top style="medium">
        <color indexed="9"/>
      </top>
      <bottom style="medium">
        <color indexed="9"/>
      </bottom>
      <diagonal/>
    </border>
    <border>
      <left style="medium">
        <color indexed="9"/>
      </left>
      <right style="medium">
        <color indexed="9"/>
      </right>
      <top style="medium">
        <color indexed="9"/>
      </top>
      <bottom style="medium">
        <color indexed="9"/>
      </bottom>
      <diagonal/>
    </border>
    <border>
      <left style="medium">
        <color indexed="64"/>
      </left>
      <right/>
      <top style="medium">
        <color indexed="9"/>
      </top>
      <bottom style="medium">
        <color indexed="64"/>
      </bottom>
      <diagonal/>
    </border>
    <border>
      <left style="medium">
        <color indexed="9"/>
      </left>
      <right/>
      <top style="medium">
        <color indexed="9"/>
      </top>
      <bottom style="medium">
        <color indexed="64"/>
      </bottom>
      <diagonal/>
    </border>
    <border>
      <left style="medium">
        <color indexed="9"/>
      </left>
      <right style="medium">
        <color indexed="64"/>
      </right>
      <top style="medium">
        <color indexed="9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2" fillId="0" borderId="0" xfId="0" applyFont="1" applyFill="1" applyBorder="1" applyAlignment="1">
      <alignment vertical="top" wrapText="1"/>
    </xf>
    <xf numFmtId="2" fontId="0" fillId="0" borderId="0" xfId="0" applyNumberFormat="1"/>
    <xf numFmtId="0" fontId="3" fillId="0" borderId="0" xfId="0" applyFont="1" applyFill="1" applyBorder="1" applyAlignment="1">
      <alignment vertical="top" wrapText="1"/>
    </xf>
    <xf numFmtId="164" fontId="4" fillId="0" borderId="0" xfId="0" applyNumberFormat="1" applyFont="1" applyFill="1" applyBorder="1" applyAlignment="1">
      <alignment vertical="top" wrapText="1"/>
    </xf>
    <xf numFmtId="164" fontId="5" fillId="0" borderId="0" xfId="0" applyNumberFormat="1" applyFont="1"/>
    <xf numFmtId="0" fontId="5" fillId="2" borderId="1" xfId="0" applyFont="1" applyFill="1" applyBorder="1" applyAlignment="1">
      <alignment wrapText="1"/>
    </xf>
    <xf numFmtId="2" fontId="5" fillId="3" borderId="1" xfId="0" applyNumberFormat="1" applyFont="1" applyFill="1" applyBorder="1" applyAlignment="1">
      <alignment wrapText="1"/>
    </xf>
    <xf numFmtId="165" fontId="0" fillId="0" borderId="0" xfId="0" applyNumberFormat="1"/>
    <xf numFmtId="2" fontId="6" fillId="0" borderId="0" xfId="0" applyNumberFormat="1" applyFont="1" applyFill="1" applyAlignment="1">
      <alignment vertical="top" wrapText="1"/>
    </xf>
    <xf numFmtId="166" fontId="7" fillId="0" borderId="0" xfId="0" applyNumberFormat="1" applyFont="1"/>
    <xf numFmtId="164" fontId="0" fillId="0" borderId="0" xfId="0" applyNumberFormat="1" applyFill="1"/>
    <xf numFmtId="167" fontId="8" fillId="0" borderId="2" xfId="0" applyNumberFormat="1" applyFont="1" applyFill="1" applyBorder="1" applyAlignment="1">
      <alignment horizontal="center" vertical="top" wrapText="1"/>
    </xf>
    <xf numFmtId="0" fontId="0" fillId="0" borderId="1" xfId="0" applyBorder="1"/>
    <xf numFmtId="14" fontId="0" fillId="0" borderId="3" xfId="0" applyNumberFormat="1" applyBorder="1"/>
    <xf numFmtId="167" fontId="8" fillId="0" borderId="5" xfId="0" applyNumberFormat="1" applyFont="1" applyFill="1" applyBorder="1" applyAlignment="1">
      <alignment horizontal="center" vertical="top" wrapText="1"/>
    </xf>
    <xf numFmtId="2" fontId="10" fillId="0" borderId="0" xfId="0" applyNumberFormat="1" applyFont="1" applyFill="1" applyAlignment="1">
      <alignment horizontal="center" vertical="top" wrapText="1"/>
    </xf>
    <xf numFmtId="167" fontId="8" fillId="0" borderId="7" xfId="0" applyNumberFormat="1" applyFont="1" applyFill="1" applyBorder="1" applyAlignment="1">
      <alignment horizontal="center" vertical="top" wrapText="1"/>
    </xf>
    <xf numFmtId="0" fontId="11" fillId="0" borderId="8" xfId="0" applyFont="1" applyFill="1" applyBorder="1" applyAlignment="1">
      <alignment vertical="top" wrapText="1"/>
    </xf>
    <xf numFmtId="0" fontId="11" fillId="4" borderId="8" xfId="0" applyFont="1" applyFill="1" applyBorder="1" applyAlignment="1">
      <alignment horizontal="center" vertical="top" wrapText="1"/>
    </xf>
    <xf numFmtId="0" fontId="11" fillId="4" borderId="6" xfId="0" applyFont="1" applyFill="1" applyBorder="1" applyAlignment="1">
      <alignment horizontal="center" vertical="top" wrapText="1"/>
    </xf>
    <xf numFmtId="0" fontId="11" fillId="0" borderId="8" xfId="0" applyFont="1" applyFill="1" applyBorder="1" applyAlignment="1">
      <alignment wrapText="1"/>
    </xf>
    <xf numFmtId="165" fontId="0" fillId="5" borderId="0" xfId="0" applyNumberFormat="1" applyFill="1"/>
    <xf numFmtId="168" fontId="12" fillId="5" borderId="0" xfId="0" applyNumberFormat="1" applyFont="1" applyFill="1" applyBorder="1" applyAlignment="1">
      <alignment vertical="top" wrapText="1"/>
    </xf>
    <xf numFmtId="2" fontId="0" fillId="5" borderId="0" xfId="0" applyNumberFormat="1" applyFill="1"/>
    <xf numFmtId="165" fontId="12" fillId="0" borderId="0" xfId="0" applyNumberFormat="1" applyFont="1" applyFill="1" applyBorder="1" applyAlignment="1">
      <alignment vertical="top" wrapText="1"/>
    </xf>
    <xf numFmtId="168" fontId="12" fillId="0" borderId="0" xfId="0" applyNumberFormat="1" applyFont="1" applyFill="1" applyBorder="1" applyAlignment="1">
      <alignment vertical="top" wrapText="1"/>
    </xf>
    <xf numFmtId="165" fontId="1" fillId="0" borderId="0" xfId="0" applyNumberFormat="1" applyFont="1"/>
    <xf numFmtId="165" fontId="0" fillId="0" borderId="0" xfId="0" applyNumberFormat="1" applyFill="1"/>
    <xf numFmtId="168" fontId="13" fillId="0" borderId="0" xfId="0" applyNumberFormat="1" applyFont="1" applyFill="1" applyBorder="1" applyAlignment="1">
      <alignment vertical="top" wrapText="1"/>
    </xf>
    <xf numFmtId="0" fontId="0" fillId="0" borderId="0" xfId="0" applyFill="1" applyBorder="1"/>
    <xf numFmtId="0" fontId="12" fillId="0" borderId="0" xfId="0" applyFont="1" applyFill="1" applyBorder="1" applyAlignment="1">
      <alignment vertical="top" wrapText="1"/>
    </xf>
    <xf numFmtId="0" fontId="0" fillId="0" borderId="0" xfId="0" applyFill="1"/>
    <xf numFmtId="0" fontId="0" fillId="0" borderId="9" xfId="0" applyFill="1" applyBorder="1" applyAlignment="1">
      <alignment vertical="top" wrapText="1"/>
    </xf>
    <xf numFmtId="0" fontId="0" fillId="0" borderId="0" xfId="0" applyFill="1" applyBorder="1" applyAlignment="1">
      <alignment vertical="top" wrapText="1"/>
    </xf>
    <xf numFmtId="165" fontId="12" fillId="6" borderId="0" xfId="0" applyNumberFormat="1" applyFont="1" applyFill="1" applyBorder="1" applyAlignment="1">
      <alignment vertical="top" wrapText="1"/>
    </xf>
    <xf numFmtId="165" fontId="15" fillId="0" borderId="0" xfId="0" applyNumberFormat="1" applyFont="1" applyFill="1" applyBorder="1" applyAlignment="1">
      <alignment vertical="top" wrapText="1"/>
    </xf>
    <xf numFmtId="2" fontId="5" fillId="3" borderId="0" xfId="0" applyNumberFormat="1" applyFont="1" applyFill="1" applyBorder="1" applyAlignment="1">
      <alignment wrapText="1"/>
    </xf>
    <xf numFmtId="0" fontId="5" fillId="2" borderId="0" xfId="0" applyFont="1" applyFill="1" applyBorder="1" applyAlignment="1">
      <alignment wrapText="1"/>
    </xf>
    <xf numFmtId="0" fontId="14" fillId="0" borderId="0" xfId="0" applyFont="1"/>
    <xf numFmtId="166" fontId="0" fillId="0" borderId="5" xfId="0" applyNumberFormat="1" applyBorder="1" applyAlignment="1">
      <alignment horizontal="center"/>
    </xf>
    <xf numFmtId="166" fontId="0" fillId="0" borderId="6" xfId="0" applyNumberFormat="1" applyBorder="1" applyAlignment="1">
      <alignment horizontal="center"/>
    </xf>
    <xf numFmtId="167" fontId="11" fillId="4" borderId="8" xfId="0" applyNumberFormat="1" applyFont="1" applyFill="1" applyBorder="1" applyAlignment="1">
      <alignment horizontal="center" vertical="top" wrapText="1"/>
    </xf>
    <xf numFmtId="165" fontId="12" fillId="0" borderId="10" xfId="0" applyNumberFormat="1" applyFont="1" applyFill="1" applyBorder="1" applyAlignment="1">
      <alignment vertical="top" wrapText="1"/>
    </xf>
    <xf numFmtId="14" fontId="0" fillId="7" borderId="8" xfId="0" applyNumberFormat="1" applyFill="1" applyBorder="1" applyAlignment="1">
      <alignment horizontal="center"/>
    </xf>
    <xf numFmtId="2" fontId="0" fillId="8" borderId="0" xfId="0" applyNumberFormat="1" applyFill="1"/>
    <xf numFmtId="164" fontId="0" fillId="0" borderId="0" xfId="0" applyNumberFormat="1" applyFill="1" applyAlignment="1">
      <alignment horizontal="center"/>
    </xf>
    <xf numFmtId="14" fontId="0" fillId="0" borderId="4" xfId="0" applyNumberFormat="1" applyBorder="1" applyAlignment="1"/>
    <xf numFmtId="0" fontId="11" fillId="4" borderId="11" xfId="0" applyFont="1" applyFill="1" applyBorder="1" applyAlignment="1">
      <alignment vertical="top" wrapText="1"/>
    </xf>
    <xf numFmtId="0" fontId="11" fillId="4" borderId="12" xfId="0" applyFont="1" applyFill="1" applyBorder="1" applyAlignment="1">
      <alignment vertical="top" wrapText="1"/>
    </xf>
    <xf numFmtId="0" fontId="11" fillId="4" borderId="13" xfId="0" applyFont="1" applyFill="1" applyBorder="1" applyAlignment="1">
      <alignment vertical="top" wrapText="1"/>
    </xf>
    <xf numFmtId="0" fontId="11" fillId="4" borderId="14" xfId="0" applyFont="1" applyFill="1" applyBorder="1" applyAlignment="1">
      <alignment vertical="top" wrapText="1"/>
    </xf>
    <xf numFmtId="14" fontId="0" fillId="7" borderId="6" xfId="0" applyNumberFormat="1" applyFill="1" applyBorder="1" applyAlignment="1">
      <alignment horizontal="center"/>
    </xf>
    <xf numFmtId="165" fontId="12" fillId="9" borderId="0" xfId="0" applyNumberFormat="1" applyFont="1" applyFill="1" applyBorder="1" applyAlignment="1">
      <alignment vertical="top" wrapText="1"/>
    </xf>
    <xf numFmtId="165" fontId="12" fillId="10" borderId="0" xfId="0" applyNumberFormat="1" applyFont="1" applyFill="1" applyBorder="1" applyAlignment="1">
      <alignment vertical="top" wrapText="1"/>
    </xf>
    <xf numFmtId="168" fontId="12" fillId="10" borderId="0" xfId="0" applyNumberFormat="1" applyFont="1" applyFill="1" applyBorder="1" applyAlignment="1">
      <alignment vertical="top" wrapText="1"/>
    </xf>
    <xf numFmtId="0" fontId="16" fillId="0" borderId="5" xfId="0" applyFont="1" applyBorder="1" applyAlignment="1">
      <alignment horizontal="center" wrapText="1"/>
    </xf>
    <xf numFmtId="0" fontId="16" fillId="0" borderId="6" xfId="0" applyFont="1" applyBorder="1" applyAlignment="1">
      <alignment horizontal="center" wrapText="1"/>
    </xf>
    <xf numFmtId="0" fontId="0" fillId="0" borderId="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166" fontId="0" fillId="0" borderId="1" xfId="0" applyNumberFormat="1" applyBorder="1" applyAlignment="1">
      <alignment horizontal="center"/>
    </xf>
    <xf numFmtId="166" fontId="0" fillId="0" borderId="3" xfId="0" applyNumberFormat="1" applyBorder="1" applyAlignment="1">
      <alignment horizontal="center"/>
    </xf>
    <xf numFmtId="166" fontId="0" fillId="0" borderId="4" xfId="0" applyNumberFormat="1" applyBorder="1" applyAlignment="1">
      <alignment horizontal="center"/>
    </xf>
    <xf numFmtId="0" fontId="9" fillId="0" borderId="5" xfId="0" applyFont="1" applyBorder="1" applyAlignment="1">
      <alignment horizontal="center" wrapText="1"/>
    </xf>
    <xf numFmtId="0" fontId="9" fillId="0" borderId="6" xfId="0" applyFont="1" applyBorder="1" applyAlignment="1">
      <alignment horizontal="center" wrapText="1"/>
    </xf>
    <xf numFmtId="166" fontId="0" fillId="0" borderId="5" xfId="0" applyNumberFormat="1" applyBorder="1" applyAlignment="1">
      <alignment horizontal="center"/>
    </xf>
    <xf numFmtId="166" fontId="0" fillId="0" borderId="6" xfId="0" applyNumberForma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342"/>
  <sheetViews>
    <sheetView tabSelected="1" topLeftCell="F1" workbookViewId="0">
      <pane ySplit="9" topLeftCell="A175" activePane="bottomLeft" state="frozen"/>
      <selection activeCell="E6" sqref="E6"/>
      <selection pane="bottomLeft" activeCell="Q191" sqref="Q191:Q192"/>
    </sheetView>
  </sheetViews>
  <sheetFormatPr defaultColWidth="13.28515625" defaultRowHeight="15"/>
  <cols>
    <col min="1" max="1" width="14.85546875" style="32" customWidth="1"/>
    <col min="5" max="5" width="15" customWidth="1"/>
    <col min="16" max="16" width="13.28515625" hidden="1" customWidth="1"/>
    <col min="17" max="17" width="16.42578125" customWidth="1"/>
    <col min="18" max="18" width="12.140625" customWidth="1"/>
  </cols>
  <sheetData>
    <row r="1" spans="1:20" ht="36" hidden="1" customHeight="1">
      <c r="A1" s="1"/>
      <c r="J1" s="45">
        <f>SUM(J10:J275)</f>
        <v>54286.796000000017</v>
      </c>
      <c r="K1" s="45">
        <f>SUM(K10:K275)</f>
        <v>-509660.62808191538</v>
      </c>
      <c r="L1" s="45">
        <f>SUM(L10:L275)</f>
        <v>314041.07999999996</v>
      </c>
      <c r="M1" s="45">
        <f>SUM(M10:M288)</f>
        <v>267612.30172999995</v>
      </c>
      <c r="N1" s="45">
        <f>SUM(N10:N288)</f>
        <v>34468.431480000007</v>
      </c>
      <c r="O1" s="45">
        <f>SUM(O10:O275)</f>
        <v>302080.73321000009</v>
      </c>
      <c r="P1" s="45">
        <f t="shared" ref="P1" si="0">SUM(P10:P275)</f>
        <v>0</v>
      </c>
      <c r="Q1" s="45">
        <f>SUM(Q10:Q275)</f>
        <v>-497700.28129191563</v>
      </c>
      <c r="R1" s="2"/>
    </row>
    <row r="2" spans="1:20" ht="15" hidden="1" customHeight="1" thickBot="1">
      <c r="A2" s="3"/>
    </row>
    <row r="3" spans="1:20" ht="52.5" hidden="1" customHeight="1" thickBot="1">
      <c r="A3" s="4"/>
      <c r="B3" s="5"/>
      <c r="E3" s="5"/>
      <c r="K3" s="7"/>
      <c r="L3" s="7" t="s">
        <v>0</v>
      </c>
      <c r="Q3" s="6" t="s">
        <v>1</v>
      </c>
    </row>
    <row r="4" spans="1:20" ht="18" hidden="1" customHeight="1">
      <c r="A4" s="4"/>
      <c r="B4" s="5"/>
      <c r="E4" s="5"/>
      <c r="K4" s="37"/>
      <c r="L4" s="37"/>
      <c r="Q4" s="38"/>
    </row>
    <row r="5" spans="1:20" ht="21" hidden="1" customHeight="1">
      <c r="A5" s="4"/>
      <c r="B5" s="5"/>
      <c r="E5" s="5"/>
      <c r="K5" s="8">
        <f>SUM(K10:K275)</f>
        <v>-509660.62808191538</v>
      </c>
      <c r="L5" s="8">
        <f>SUM(L10:L275)</f>
        <v>314041.07999999996</v>
      </c>
      <c r="O5" s="8">
        <f>SUM(O10:O275)</f>
        <v>302080.73321000009</v>
      </c>
      <c r="P5" s="8">
        <f t="shared" ref="P5" si="1">SUM(P10:P275)</f>
        <v>0</v>
      </c>
      <c r="Q5" s="8">
        <f>SUM(Q10:Q275)</f>
        <v>-497700.28129191563</v>
      </c>
    </row>
    <row r="6" spans="1:20" ht="15.75" thickBot="1">
      <c r="A6" s="9"/>
      <c r="D6" s="39" t="s">
        <v>280</v>
      </c>
      <c r="J6" s="10"/>
      <c r="K6" s="11"/>
      <c r="L6" s="46" t="s">
        <v>289</v>
      </c>
      <c r="M6" s="10">
        <v>6.59</v>
      </c>
      <c r="N6" s="10">
        <v>2.52</v>
      </c>
    </row>
    <row r="7" spans="1:20" ht="15.75" customHeight="1" thickBot="1">
      <c r="A7" s="12">
        <f>F7</f>
        <v>44039</v>
      </c>
      <c r="B7" s="13"/>
      <c r="C7" s="14">
        <v>44008</v>
      </c>
      <c r="D7" s="47"/>
      <c r="E7" s="13"/>
      <c r="F7" s="14">
        <v>44039</v>
      </c>
      <c r="G7" s="47"/>
      <c r="H7" s="58" t="s">
        <v>2</v>
      </c>
      <c r="I7" s="59"/>
      <c r="J7" s="60"/>
      <c r="K7" s="64" t="s">
        <v>3</v>
      </c>
      <c r="L7" s="66" t="s">
        <v>4</v>
      </c>
      <c r="M7" s="61" t="s">
        <v>5</v>
      </c>
      <c r="N7" s="62"/>
      <c r="O7" s="63"/>
      <c r="P7" s="40" t="s">
        <v>6</v>
      </c>
      <c r="Q7" s="56" t="s">
        <v>281</v>
      </c>
      <c r="R7" s="15"/>
    </row>
    <row r="8" spans="1:20" ht="18" customHeight="1" thickBot="1">
      <c r="A8" s="16" t="s">
        <v>7</v>
      </c>
      <c r="B8" s="58" t="s">
        <v>8</v>
      </c>
      <c r="C8" s="59"/>
      <c r="D8" s="60"/>
      <c r="E8" s="58" t="s">
        <v>8</v>
      </c>
      <c r="F8" s="59"/>
      <c r="G8" s="60"/>
      <c r="H8" s="58" t="s">
        <v>8</v>
      </c>
      <c r="I8" s="59"/>
      <c r="J8" s="60"/>
      <c r="K8" s="65"/>
      <c r="L8" s="67"/>
      <c r="M8" s="61" t="s">
        <v>9</v>
      </c>
      <c r="N8" s="62"/>
      <c r="O8" s="63"/>
      <c r="P8" s="41" t="s">
        <v>10</v>
      </c>
      <c r="Q8" s="57"/>
      <c r="R8" s="17"/>
    </row>
    <row r="9" spans="1:20" ht="16.5" customHeight="1" thickBot="1">
      <c r="A9" s="18" t="s">
        <v>11</v>
      </c>
      <c r="B9" s="48" t="s">
        <v>12</v>
      </c>
      <c r="C9" s="49" t="s">
        <v>13</v>
      </c>
      <c r="D9" s="50" t="s">
        <v>14</v>
      </c>
      <c r="E9" s="48" t="s">
        <v>12</v>
      </c>
      <c r="F9" s="49" t="s">
        <v>13</v>
      </c>
      <c r="G9" s="50" t="s">
        <v>14</v>
      </c>
      <c r="H9" s="48" t="s">
        <v>12</v>
      </c>
      <c r="I9" s="49" t="s">
        <v>13</v>
      </c>
      <c r="J9" s="51" t="s">
        <v>15</v>
      </c>
      <c r="K9" s="52">
        <f>C7</f>
        <v>44008</v>
      </c>
      <c r="L9" s="42">
        <f>F7</f>
        <v>44039</v>
      </c>
      <c r="M9" s="19" t="s">
        <v>16</v>
      </c>
      <c r="N9" s="19" t="s">
        <v>17</v>
      </c>
      <c r="O9" s="19" t="s">
        <v>15</v>
      </c>
      <c r="P9" s="20" t="s">
        <v>18</v>
      </c>
      <c r="Q9" s="44">
        <f>F7</f>
        <v>44039</v>
      </c>
      <c r="R9" s="21" t="s">
        <v>19</v>
      </c>
    </row>
    <row r="10" spans="1:20">
      <c r="A10" s="22" t="s">
        <v>20</v>
      </c>
      <c r="B10" s="23">
        <v>2383.2600000000002</v>
      </c>
      <c r="C10" s="23">
        <v>661.29</v>
      </c>
      <c r="D10" s="23">
        <v>3044.55</v>
      </c>
      <c r="E10" s="23">
        <v>2604.5</v>
      </c>
      <c r="F10" s="23">
        <v>709.35</v>
      </c>
      <c r="G10" s="23">
        <v>3313.86</v>
      </c>
      <c r="H10" s="23">
        <f>E10-B10</f>
        <v>221.23999999999978</v>
      </c>
      <c r="I10" s="24">
        <f>F10-C10</f>
        <v>48.060000000000059</v>
      </c>
      <c r="J10" s="22">
        <f>SUM(H10:I10)</f>
        <v>269.29999999999984</v>
      </c>
      <c r="K10" s="24">
        <v>-2648.0417000000007</v>
      </c>
      <c r="L10" s="22">
        <v>0</v>
      </c>
      <c r="M10" s="22">
        <f>H10*M$6</f>
        <v>1457.9715999999985</v>
      </c>
      <c r="N10" s="22">
        <f>I10*N$6</f>
        <v>121.11120000000015</v>
      </c>
      <c r="O10" s="22">
        <f>SUM(M10:N10)</f>
        <v>1579.0827999999985</v>
      </c>
      <c r="P10" s="22"/>
      <c r="Q10" s="24">
        <f>K10-O10+L10+P10</f>
        <v>-4227.124499999999</v>
      </c>
      <c r="R10" s="24" t="str">
        <f>A10</f>
        <v xml:space="preserve">№002 </v>
      </c>
    </row>
    <row r="11" spans="1:20">
      <c r="A11" s="8" t="s">
        <v>21</v>
      </c>
      <c r="B11" s="26">
        <v>5559.11</v>
      </c>
      <c r="C11" s="26">
        <v>2462.12</v>
      </c>
      <c r="D11" s="26">
        <v>8021.24</v>
      </c>
      <c r="E11" s="26">
        <v>5671.9400000000005</v>
      </c>
      <c r="F11" s="26">
        <v>2522.69</v>
      </c>
      <c r="G11" s="26">
        <v>8194.65</v>
      </c>
      <c r="H11" s="26">
        <f t="shared" ref="H11:I16" si="2">E11-B11</f>
        <v>112.83000000000084</v>
      </c>
      <c r="I11" s="2">
        <f t="shared" si="2"/>
        <v>60.570000000000164</v>
      </c>
      <c r="J11" s="8">
        <f t="shared" ref="J11:J74" si="3">SUM(H11:I11)</f>
        <v>173.400000000001</v>
      </c>
      <c r="K11" s="2">
        <v>-2386.8234999999959</v>
      </c>
      <c r="L11" s="8">
        <v>2400</v>
      </c>
      <c r="M11" s="8">
        <f>H11*M$6</f>
        <v>743.54970000000549</v>
      </c>
      <c r="N11" s="8">
        <f>I11*N$6</f>
        <v>152.63640000000041</v>
      </c>
      <c r="O11" s="8">
        <f>SUM(M11:N11)</f>
        <v>896.18610000000592</v>
      </c>
      <c r="P11" s="8"/>
      <c r="Q11" s="2">
        <f>K11-O11+L11+P11</f>
        <v>-883.00960000000168</v>
      </c>
      <c r="R11" s="2" t="str">
        <f t="shared" ref="R11:R74" si="4">A11</f>
        <v xml:space="preserve">№003 </v>
      </c>
    </row>
    <row r="12" spans="1:20">
      <c r="A12" s="22" t="s">
        <v>22</v>
      </c>
      <c r="B12" s="23">
        <v>5323.92</v>
      </c>
      <c r="C12" s="23">
        <v>1955.16</v>
      </c>
      <c r="D12" s="23">
        <v>7279.09</v>
      </c>
      <c r="E12" s="23">
        <v>5479.18</v>
      </c>
      <c r="F12" s="23">
        <v>2008.9</v>
      </c>
      <c r="G12" s="23">
        <v>7488.09</v>
      </c>
      <c r="H12" s="23">
        <f t="shared" si="2"/>
        <v>155.26000000000022</v>
      </c>
      <c r="I12" s="23">
        <f t="shared" si="2"/>
        <v>53.740000000000009</v>
      </c>
      <c r="J12" s="23">
        <f t="shared" si="3"/>
        <v>209.00000000000023</v>
      </c>
      <c r="K12" s="24">
        <v>-1897.8963000000003</v>
      </c>
      <c r="L12" s="22">
        <v>2000</v>
      </c>
      <c r="M12" s="23">
        <f>H12*M$6</f>
        <v>1023.1634000000014</v>
      </c>
      <c r="N12" s="24">
        <f>I12*N$6</f>
        <v>135.42480000000003</v>
      </c>
      <c r="O12" s="22">
        <f t="shared" ref="O12:O75" si="5">SUM(M12:N12)</f>
        <v>1158.5882000000015</v>
      </c>
      <c r="P12" s="22"/>
      <c r="Q12" s="24">
        <f>K12-O12+L12+P12</f>
        <v>-1056.4845000000018</v>
      </c>
      <c r="R12" s="24" t="str">
        <f t="shared" si="4"/>
        <v xml:space="preserve">№004 </v>
      </c>
    </row>
    <row r="13" spans="1:20">
      <c r="A13" s="8" t="s">
        <v>23</v>
      </c>
      <c r="B13" s="26">
        <v>789.7</v>
      </c>
      <c r="C13" s="26">
        <v>1361.13</v>
      </c>
      <c r="D13" s="26">
        <v>2150.9700000000003</v>
      </c>
      <c r="E13" s="26">
        <v>796.33</v>
      </c>
      <c r="F13" s="26">
        <v>1362.19</v>
      </c>
      <c r="G13" s="26">
        <v>2158.65</v>
      </c>
      <c r="H13" s="26">
        <f t="shared" si="2"/>
        <v>6.6299999999999955</v>
      </c>
      <c r="I13" s="26">
        <f t="shared" si="2"/>
        <v>1.0599999999999454</v>
      </c>
      <c r="J13" s="26">
        <f t="shared" si="3"/>
        <v>7.6899999999999409</v>
      </c>
      <c r="K13" s="2">
        <v>-859.28520000000071</v>
      </c>
      <c r="L13" s="8">
        <v>0</v>
      </c>
      <c r="M13" s="26">
        <f>H13*M$6</f>
        <v>43.691699999999969</v>
      </c>
      <c r="N13" s="2">
        <f>I13*N$6</f>
        <v>2.6711999999998626</v>
      </c>
      <c r="O13" s="8">
        <f t="shared" si="5"/>
        <v>46.362899999999833</v>
      </c>
      <c r="P13" s="8"/>
      <c r="Q13" s="2">
        <f>K13-O13+L13+P13</f>
        <v>-905.64810000000057</v>
      </c>
      <c r="R13" s="2" t="str">
        <f t="shared" si="4"/>
        <v xml:space="preserve">№005 </v>
      </c>
    </row>
    <row r="14" spans="1:20">
      <c r="A14" s="22" t="s">
        <v>24</v>
      </c>
      <c r="B14" s="23">
        <v>3208.16</v>
      </c>
      <c r="C14" s="23">
        <v>1563.39</v>
      </c>
      <c r="D14" s="23">
        <v>4771.5600000000004</v>
      </c>
      <c r="E14" s="23">
        <v>3208.16</v>
      </c>
      <c r="F14" s="23">
        <v>1563.39</v>
      </c>
      <c r="G14" s="23">
        <v>4771.5600000000004</v>
      </c>
      <c r="H14" s="23">
        <f t="shared" si="2"/>
        <v>0</v>
      </c>
      <c r="I14" s="23">
        <f t="shared" si="2"/>
        <v>0</v>
      </c>
      <c r="J14" s="23">
        <f t="shared" si="3"/>
        <v>0</v>
      </c>
      <c r="K14" s="24">
        <v>-11638.656999999997</v>
      </c>
      <c r="L14" s="22">
        <v>0</v>
      </c>
      <c r="M14" s="23">
        <f>H14*M$6</f>
        <v>0</v>
      </c>
      <c r="N14" s="24">
        <f>I14*N$6</f>
        <v>0</v>
      </c>
      <c r="O14" s="22">
        <f t="shared" si="5"/>
        <v>0</v>
      </c>
      <c r="P14" s="22"/>
      <c r="Q14" s="24">
        <f>K14-O14+L14+P14</f>
        <v>-11638.656999999997</v>
      </c>
      <c r="R14" s="24" t="str">
        <f t="shared" si="4"/>
        <v xml:space="preserve">№006 </v>
      </c>
    </row>
    <row r="15" spans="1:20">
      <c r="A15" s="8" t="s">
        <v>25</v>
      </c>
      <c r="B15" s="26">
        <v>3830.3</v>
      </c>
      <c r="C15" s="26">
        <v>2229.5500000000002</v>
      </c>
      <c r="D15" s="26">
        <v>6059.88</v>
      </c>
      <c r="E15" s="26">
        <v>4016.34</v>
      </c>
      <c r="F15" s="26">
        <v>2351.83</v>
      </c>
      <c r="G15" s="26">
        <v>6368.21</v>
      </c>
      <c r="H15" s="26">
        <f t="shared" si="2"/>
        <v>186.03999999999996</v>
      </c>
      <c r="I15" s="26">
        <f t="shared" si="2"/>
        <v>122.27999999999975</v>
      </c>
      <c r="J15" s="26">
        <f t="shared" si="3"/>
        <v>308.31999999999971</v>
      </c>
      <c r="K15" s="2">
        <v>411.65309999999772</v>
      </c>
      <c r="L15" s="8">
        <v>0</v>
      </c>
      <c r="M15" s="26">
        <f>H15*M$6</f>
        <v>1226.0035999999998</v>
      </c>
      <c r="N15" s="2">
        <f>I15*N$6</f>
        <v>308.14559999999938</v>
      </c>
      <c r="O15" s="8">
        <f t="shared" si="5"/>
        <v>1534.1491999999992</v>
      </c>
      <c r="P15" s="8"/>
      <c r="Q15" s="2">
        <f>K15-O15+L15+P15</f>
        <v>-1122.4961000000014</v>
      </c>
      <c r="R15" s="2" t="str">
        <f t="shared" si="4"/>
        <v xml:space="preserve">№007 </v>
      </c>
      <c r="T15" t="s">
        <v>283</v>
      </c>
    </row>
    <row r="16" spans="1:20">
      <c r="A16" s="22" t="s">
        <v>26</v>
      </c>
      <c r="B16" s="23">
        <v>2326.41</v>
      </c>
      <c r="C16" s="23">
        <v>485.05</v>
      </c>
      <c r="D16" s="23">
        <v>2811.46</v>
      </c>
      <c r="E16" s="23">
        <v>2520.75</v>
      </c>
      <c r="F16" s="23">
        <v>512.31000000000006</v>
      </c>
      <c r="G16" s="23">
        <v>3033.07</v>
      </c>
      <c r="H16" s="23">
        <f t="shared" si="2"/>
        <v>194.34000000000015</v>
      </c>
      <c r="I16" s="23">
        <f t="shared" si="2"/>
        <v>27.260000000000048</v>
      </c>
      <c r="J16" s="23">
        <f t="shared" si="3"/>
        <v>221.60000000000019</v>
      </c>
      <c r="K16" s="24">
        <v>-732.21299999999997</v>
      </c>
      <c r="L16" s="22">
        <v>732.21</v>
      </c>
      <c r="M16" s="23">
        <f>H16*M$6</f>
        <v>1280.700600000001</v>
      </c>
      <c r="N16" s="24">
        <f>I16*N$6</f>
        <v>68.695200000000128</v>
      </c>
      <c r="O16" s="22">
        <f t="shared" si="5"/>
        <v>1349.3958000000011</v>
      </c>
      <c r="P16" s="22"/>
      <c r="Q16" s="24">
        <f>K16-O16+L16+P16</f>
        <v>-1349.3988000000008</v>
      </c>
      <c r="R16" s="24" t="str">
        <f t="shared" si="4"/>
        <v xml:space="preserve">№008 </v>
      </c>
    </row>
    <row r="17" spans="1:18">
      <c r="A17" s="27" t="s">
        <v>286</v>
      </c>
      <c r="B17" s="26"/>
      <c r="C17" s="26"/>
      <c r="D17" s="26"/>
      <c r="E17" s="53"/>
      <c r="F17" s="53"/>
      <c r="G17" s="53"/>
      <c r="H17" s="26"/>
      <c r="I17" s="26"/>
      <c r="J17" s="26">
        <f t="shared" si="3"/>
        <v>0</v>
      </c>
      <c r="K17" s="2">
        <v>153.49530000000289</v>
      </c>
      <c r="L17" s="8">
        <v>0</v>
      </c>
      <c r="M17" s="26">
        <f>H17*M$6</f>
        <v>0</v>
      </c>
      <c r="N17" s="2">
        <f>I17*N$6</f>
        <v>0</v>
      </c>
      <c r="O17" s="8">
        <f t="shared" si="5"/>
        <v>0</v>
      </c>
      <c r="P17" s="8"/>
      <c r="Q17" s="2">
        <f>K17-O17+L17</f>
        <v>153.49530000000289</v>
      </c>
      <c r="R17" s="2" t="str">
        <f t="shared" si="4"/>
        <v>№009  сбыт</v>
      </c>
    </row>
    <row r="18" spans="1:18">
      <c r="A18" s="22" t="s">
        <v>27</v>
      </c>
      <c r="B18" s="23">
        <v>4883.9800000000005</v>
      </c>
      <c r="C18" s="23">
        <v>2788.93</v>
      </c>
      <c r="D18" s="23">
        <v>7672.92</v>
      </c>
      <c r="E18" s="23">
        <v>4908.7700000000004</v>
      </c>
      <c r="F18" s="23">
        <v>2799.33</v>
      </c>
      <c r="G18" s="23">
        <v>7708.12</v>
      </c>
      <c r="H18" s="23">
        <f t="shared" ref="H18:I43" si="6">E18-B18</f>
        <v>24.789999999999964</v>
      </c>
      <c r="I18" s="23">
        <f t="shared" si="6"/>
        <v>10.400000000000091</v>
      </c>
      <c r="J18" s="23">
        <f t="shared" si="3"/>
        <v>35.190000000000055</v>
      </c>
      <c r="K18" s="24">
        <v>-3960.5515000000014</v>
      </c>
      <c r="L18" s="22">
        <v>0</v>
      </c>
      <c r="M18" s="23">
        <f>H18*M$6</f>
        <v>163.36609999999976</v>
      </c>
      <c r="N18" s="24">
        <f>I18*N$6</f>
        <v>26.208000000000229</v>
      </c>
      <c r="O18" s="22">
        <f t="shared" si="5"/>
        <v>189.57409999999999</v>
      </c>
      <c r="P18" s="22"/>
      <c r="Q18" s="24">
        <f>K18-O18+L18+P18</f>
        <v>-4150.1256000000012</v>
      </c>
      <c r="R18" s="24" t="str">
        <f t="shared" si="4"/>
        <v xml:space="preserve">№009а </v>
      </c>
    </row>
    <row r="19" spans="1:18">
      <c r="A19" s="8" t="s">
        <v>28</v>
      </c>
      <c r="B19" s="26">
        <v>1262.4100000000001</v>
      </c>
      <c r="C19" s="26">
        <v>733.92</v>
      </c>
      <c r="D19" s="26">
        <v>1996.3400000000001</v>
      </c>
      <c r="E19" s="26">
        <v>1370.74</v>
      </c>
      <c r="F19" s="26">
        <v>749.9</v>
      </c>
      <c r="G19" s="26">
        <v>2120.66</v>
      </c>
      <c r="H19" s="26">
        <f t="shared" si="6"/>
        <v>108.32999999999993</v>
      </c>
      <c r="I19" s="26">
        <f t="shared" si="6"/>
        <v>15.980000000000018</v>
      </c>
      <c r="J19" s="26">
        <f t="shared" si="3"/>
        <v>124.30999999999995</v>
      </c>
      <c r="K19" s="2">
        <v>2552.6272000000004</v>
      </c>
      <c r="L19" s="8">
        <v>0</v>
      </c>
      <c r="M19" s="26">
        <f>H19*M$6</f>
        <v>713.89469999999949</v>
      </c>
      <c r="N19" s="2">
        <f>I19*N$6</f>
        <v>40.269600000000047</v>
      </c>
      <c r="O19" s="8">
        <f t="shared" si="5"/>
        <v>754.16429999999957</v>
      </c>
      <c r="P19" s="8"/>
      <c r="Q19" s="2">
        <f>K19-O19+L19+P19</f>
        <v>1798.4629000000009</v>
      </c>
      <c r="R19" s="2" t="str">
        <f t="shared" si="4"/>
        <v>№010</v>
      </c>
    </row>
    <row r="20" spans="1:18">
      <c r="A20" s="22" t="s">
        <v>29</v>
      </c>
      <c r="B20" s="23">
        <v>3100.87</v>
      </c>
      <c r="C20" s="23">
        <v>527.69000000000005</v>
      </c>
      <c r="D20" s="23">
        <v>3628.58</v>
      </c>
      <c r="E20" s="23">
        <v>3174.79</v>
      </c>
      <c r="F20" s="23">
        <v>541.38</v>
      </c>
      <c r="G20" s="23">
        <v>3716.19</v>
      </c>
      <c r="H20" s="23">
        <f t="shared" si="6"/>
        <v>73.920000000000073</v>
      </c>
      <c r="I20" s="23">
        <f t="shared" si="6"/>
        <v>13.689999999999941</v>
      </c>
      <c r="J20" s="23">
        <f t="shared" si="3"/>
        <v>87.610000000000014</v>
      </c>
      <c r="K20" s="24">
        <v>-1444.4928</v>
      </c>
      <c r="L20" s="22">
        <v>4500</v>
      </c>
      <c r="M20" s="23">
        <f>H20*M$6</f>
        <v>487.13280000000049</v>
      </c>
      <c r="N20" s="24">
        <f>I20*N$6</f>
        <v>34.498799999999854</v>
      </c>
      <c r="O20" s="22">
        <f t="shared" si="5"/>
        <v>521.63160000000039</v>
      </c>
      <c r="P20" s="22"/>
      <c r="Q20" s="24">
        <f>K20-O20+L20+P20</f>
        <v>2533.8755999999994</v>
      </c>
      <c r="R20" s="24" t="str">
        <f t="shared" si="4"/>
        <v>№011</v>
      </c>
    </row>
    <row r="21" spans="1:18">
      <c r="A21" s="8" t="s">
        <v>30</v>
      </c>
      <c r="B21" s="26">
        <v>716.88</v>
      </c>
      <c r="C21" s="26">
        <v>154.72999999999999</v>
      </c>
      <c r="D21" s="26">
        <v>871.61</v>
      </c>
      <c r="E21" s="26">
        <v>730</v>
      </c>
      <c r="F21" s="26">
        <v>160.26</v>
      </c>
      <c r="G21" s="26">
        <v>890.27</v>
      </c>
      <c r="H21" s="26">
        <f t="shared" si="6"/>
        <v>13.120000000000005</v>
      </c>
      <c r="I21" s="26">
        <f t="shared" si="6"/>
        <v>5.5300000000000011</v>
      </c>
      <c r="J21" s="26">
        <f t="shared" si="3"/>
        <v>18.650000000000006</v>
      </c>
      <c r="K21" s="2">
        <v>-1049.2919999999999</v>
      </c>
      <c r="L21" s="8">
        <v>0</v>
      </c>
      <c r="M21" s="26">
        <f>H21*M$6</f>
        <v>86.460800000000035</v>
      </c>
      <c r="N21" s="2">
        <f>I21*N$6</f>
        <v>13.935600000000003</v>
      </c>
      <c r="O21" s="8">
        <f t="shared" si="5"/>
        <v>100.39640000000004</v>
      </c>
      <c r="P21" s="8"/>
      <c r="Q21" s="2">
        <f>K21-O21+L21+P21</f>
        <v>-1149.6884</v>
      </c>
      <c r="R21" s="2" t="str">
        <f t="shared" si="4"/>
        <v xml:space="preserve">№012 </v>
      </c>
    </row>
    <row r="22" spans="1:18">
      <c r="A22" s="22" t="s">
        <v>31</v>
      </c>
      <c r="B22" s="23">
        <v>7.84</v>
      </c>
      <c r="C22" s="23">
        <v>0.82000000000000006</v>
      </c>
      <c r="D22" s="23">
        <v>8.67</v>
      </c>
      <c r="E22" s="23">
        <v>7.84</v>
      </c>
      <c r="F22" s="23">
        <v>0.82000000000000006</v>
      </c>
      <c r="G22" s="23">
        <v>8.67</v>
      </c>
      <c r="H22" s="55"/>
      <c r="I22" s="55"/>
      <c r="J22" s="55"/>
      <c r="K22" s="24">
        <v>5.2040999999999995</v>
      </c>
      <c r="L22" s="22">
        <v>0</v>
      </c>
      <c r="M22" s="23">
        <f>H22*M$6</f>
        <v>0</v>
      </c>
      <c r="N22" s="24">
        <f>I22*N$6</f>
        <v>0</v>
      </c>
      <c r="O22" s="22">
        <f t="shared" si="5"/>
        <v>0</v>
      </c>
      <c r="P22" s="22"/>
      <c r="Q22" s="24">
        <f>K22-O22+L22+P22</f>
        <v>5.2040999999999995</v>
      </c>
      <c r="R22" s="24" t="str">
        <f t="shared" si="4"/>
        <v>№012а</v>
      </c>
    </row>
    <row r="23" spans="1:18">
      <c r="A23" s="8" t="s">
        <v>32</v>
      </c>
      <c r="B23" s="26">
        <v>9485.09</v>
      </c>
      <c r="C23" s="26">
        <v>2380.77</v>
      </c>
      <c r="D23" s="26">
        <v>11865.86</v>
      </c>
      <c r="E23" s="26">
        <v>9883.8000000000011</v>
      </c>
      <c r="F23" s="26">
        <v>2477.65</v>
      </c>
      <c r="G23" s="26">
        <v>12361.460000000001</v>
      </c>
      <c r="H23" s="26">
        <f t="shared" si="6"/>
        <v>398.71000000000095</v>
      </c>
      <c r="I23" s="26">
        <f t="shared" si="6"/>
        <v>96.880000000000109</v>
      </c>
      <c r="J23" s="26">
        <f t="shared" si="3"/>
        <v>495.59000000000106</v>
      </c>
      <c r="K23" s="2">
        <v>3896.7922000000017</v>
      </c>
      <c r="L23" s="8">
        <v>4000</v>
      </c>
      <c r="M23" s="26">
        <f>H23*M$6</f>
        <v>2627.498900000006</v>
      </c>
      <c r="N23" s="2">
        <f>I23*N$6</f>
        <v>244.13760000000028</v>
      </c>
      <c r="O23" s="8">
        <f t="shared" si="5"/>
        <v>2871.6365000000064</v>
      </c>
      <c r="P23" s="8"/>
      <c r="Q23" s="2">
        <f>K23-O23+L23+P23</f>
        <v>5025.1556999999957</v>
      </c>
      <c r="R23" s="2" t="str">
        <f t="shared" si="4"/>
        <v xml:space="preserve">№013 </v>
      </c>
    </row>
    <row r="24" spans="1:18">
      <c r="A24" s="22" t="s">
        <v>33</v>
      </c>
      <c r="B24" s="23">
        <v>3446.07</v>
      </c>
      <c r="C24" s="23">
        <v>7853.7300000000005</v>
      </c>
      <c r="D24" s="23">
        <v>11299.85</v>
      </c>
      <c r="E24" s="23">
        <v>3632.6</v>
      </c>
      <c r="F24" s="23">
        <v>7907.93</v>
      </c>
      <c r="G24" s="23">
        <v>11540.58</v>
      </c>
      <c r="H24" s="23">
        <f t="shared" si="6"/>
        <v>186.52999999999975</v>
      </c>
      <c r="I24" s="23">
        <f t="shared" si="6"/>
        <v>54.199999999999818</v>
      </c>
      <c r="J24" s="23">
        <f t="shared" si="3"/>
        <v>240.72999999999956</v>
      </c>
      <c r="K24" s="24">
        <v>-4459.3142000000025</v>
      </c>
      <c r="L24" s="22">
        <v>1475</v>
      </c>
      <c r="M24" s="23">
        <f>H24*M$6</f>
        <v>1229.2326999999982</v>
      </c>
      <c r="N24" s="24">
        <f>I24*N$6</f>
        <v>136.58399999999955</v>
      </c>
      <c r="O24" s="22">
        <f t="shared" si="5"/>
        <v>1365.8166999999978</v>
      </c>
      <c r="P24" s="22"/>
      <c r="Q24" s="24">
        <f>K24-O24+L24+P24</f>
        <v>-4350.1309000000001</v>
      </c>
      <c r="R24" s="24" t="str">
        <f t="shared" si="4"/>
        <v xml:space="preserve">№014 </v>
      </c>
    </row>
    <row r="25" spans="1:18">
      <c r="A25" s="8" t="s">
        <v>34</v>
      </c>
      <c r="B25" s="26">
        <v>3647.35</v>
      </c>
      <c r="C25" s="26">
        <v>1976.46</v>
      </c>
      <c r="D25" s="26">
        <v>5623.81</v>
      </c>
      <c r="E25" s="25">
        <v>3708.38</v>
      </c>
      <c r="F25" s="25">
        <v>1996.52</v>
      </c>
      <c r="G25" s="25">
        <v>5704.9000000000005</v>
      </c>
      <c r="H25" s="26">
        <f t="shared" si="6"/>
        <v>61.0300000000002</v>
      </c>
      <c r="I25" s="26">
        <f t="shared" si="6"/>
        <v>20.059999999999945</v>
      </c>
      <c r="J25" s="26">
        <f t="shared" si="3"/>
        <v>81.090000000000146</v>
      </c>
      <c r="K25" s="2">
        <v>-901.10049999999944</v>
      </c>
      <c r="L25" s="8">
        <v>0</v>
      </c>
      <c r="M25" s="26">
        <f>H25*M$6</f>
        <v>402.18770000000131</v>
      </c>
      <c r="N25" s="2">
        <f>I25*N$6</f>
        <v>50.551199999999859</v>
      </c>
      <c r="O25" s="8">
        <f t="shared" si="5"/>
        <v>452.73890000000119</v>
      </c>
      <c r="P25" s="8"/>
      <c r="Q25" s="2">
        <f>K25-O25+L25+P25</f>
        <v>-1353.8394000000008</v>
      </c>
      <c r="R25" s="2" t="str">
        <f t="shared" si="4"/>
        <v xml:space="preserve">№015 </v>
      </c>
    </row>
    <row r="26" spans="1:18" ht="12" customHeight="1">
      <c r="A26" s="22" t="s">
        <v>35</v>
      </c>
      <c r="B26" s="23">
        <v>6796</v>
      </c>
      <c r="C26" s="23">
        <v>6691.25</v>
      </c>
      <c r="D26" s="23">
        <v>13487.26</v>
      </c>
      <c r="E26" s="23">
        <v>6824.32</v>
      </c>
      <c r="F26" s="23">
        <v>6701.9000000000005</v>
      </c>
      <c r="G26" s="23">
        <v>13526.220000000001</v>
      </c>
      <c r="H26" s="23">
        <f t="shared" si="6"/>
        <v>28.319999999999709</v>
      </c>
      <c r="I26" s="23">
        <f t="shared" si="6"/>
        <v>10.650000000000546</v>
      </c>
      <c r="J26" s="23">
        <f t="shared" si="3"/>
        <v>38.970000000000255</v>
      </c>
      <c r="K26" s="24">
        <v>-955.96450000000254</v>
      </c>
      <c r="L26" s="22">
        <v>0</v>
      </c>
      <c r="M26" s="23">
        <f>H26*M$6</f>
        <v>186.62879999999808</v>
      </c>
      <c r="N26" s="24">
        <f>I26*N$6</f>
        <v>26.838000000001376</v>
      </c>
      <c r="O26" s="22">
        <f>SUM(M26:N26)</f>
        <v>213.46679999999947</v>
      </c>
      <c r="P26" s="22"/>
      <c r="Q26" s="24">
        <f>K26-O26+L26+P26</f>
        <v>-1169.431300000002</v>
      </c>
      <c r="R26" s="24" t="str">
        <f t="shared" si="4"/>
        <v xml:space="preserve">№016\17 </v>
      </c>
    </row>
    <row r="27" spans="1:18">
      <c r="A27" s="8" t="s">
        <v>36</v>
      </c>
      <c r="B27" s="26">
        <v>2330.7400000000002</v>
      </c>
      <c r="C27" s="26">
        <v>846.21</v>
      </c>
      <c r="D27" s="26">
        <v>3176.9700000000003</v>
      </c>
      <c r="E27" s="26">
        <v>2612.0500000000002</v>
      </c>
      <c r="F27" s="26">
        <v>918.2</v>
      </c>
      <c r="G27" s="26">
        <v>3530.27</v>
      </c>
      <c r="H27" s="26">
        <f t="shared" si="6"/>
        <v>281.30999999999995</v>
      </c>
      <c r="I27" s="26">
        <f t="shared" si="6"/>
        <v>71.990000000000009</v>
      </c>
      <c r="J27" s="26">
        <f t="shared" si="3"/>
        <v>353.29999999999995</v>
      </c>
      <c r="K27" s="2">
        <v>585.76709999999889</v>
      </c>
      <c r="L27" s="8">
        <v>0</v>
      </c>
      <c r="M27" s="26">
        <f>H27*M$6</f>
        <v>1853.8328999999997</v>
      </c>
      <c r="N27" s="2">
        <f>I27*N$6</f>
        <v>181.41480000000001</v>
      </c>
      <c r="O27" s="8">
        <f t="shared" si="5"/>
        <v>2035.2476999999997</v>
      </c>
      <c r="P27" s="8"/>
      <c r="Q27" s="2">
        <f>K27-O27+L27+P27</f>
        <v>-1449.4806000000008</v>
      </c>
      <c r="R27" s="2" t="str">
        <f t="shared" si="4"/>
        <v xml:space="preserve">№018 </v>
      </c>
    </row>
    <row r="28" spans="1:18">
      <c r="A28" s="22" t="s">
        <v>37</v>
      </c>
      <c r="B28" s="23">
        <v>6644.63</v>
      </c>
      <c r="C28" s="23">
        <v>3975.4</v>
      </c>
      <c r="D28" s="23">
        <v>10620.09</v>
      </c>
      <c r="E28" s="23">
        <v>6644.63</v>
      </c>
      <c r="F28" s="23">
        <v>3975.4</v>
      </c>
      <c r="G28" s="23">
        <v>10620.09</v>
      </c>
      <c r="H28" s="23">
        <f t="shared" si="6"/>
        <v>0</v>
      </c>
      <c r="I28" s="23">
        <f t="shared" si="6"/>
        <v>0</v>
      </c>
      <c r="J28" s="23">
        <f t="shared" si="3"/>
        <v>0</v>
      </c>
      <c r="K28" s="24">
        <v>-20720.6014</v>
      </c>
      <c r="L28" s="22">
        <v>0</v>
      </c>
      <c r="M28" s="23">
        <f>H28*M$6</f>
        <v>0</v>
      </c>
      <c r="N28" s="24">
        <f>I28*N$6</f>
        <v>0</v>
      </c>
      <c r="O28" s="22">
        <f t="shared" si="5"/>
        <v>0</v>
      </c>
      <c r="P28" s="22"/>
      <c r="Q28" s="24">
        <f>K28-O28+L28+P28</f>
        <v>-20720.6014</v>
      </c>
      <c r="R28" s="24" t="str">
        <f t="shared" si="4"/>
        <v xml:space="preserve">№019 </v>
      </c>
    </row>
    <row r="29" spans="1:18">
      <c r="A29" s="8" t="s">
        <v>38</v>
      </c>
      <c r="B29" s="26">
        <v>5244.47</v>
      </c>
      <c r="C29" s="26">
        <v>2533.39</v>
      </c>
      <c r="D29" s="26">
        <v>7778.51</v>
      </c>
      <c r="E29" s="26">
        <v>5352.89</v>
      </c>
      <c r="F29" s="26">
        <v>2594.48</v>
      </c>
      <c r="G29" s="26">
        <v>7948.02</v>
      </c>
      <c r="H29" s="26">
        <f t="shared" si="6"/>
        <v>108.42000000000007</v>
      </c>
      <c r="I29" s="26">
        <f t="shared" si="6"/>
        <v>61.090000000000146</v>
      </c>
      <c r="J29" s="26">
        <f t="shared" si="3"/>
        <v>169.51000000000022</v>
      </c>
      <c r="K29" s="2">
        <v>-2153.7457000000004</v>
      </c>
      <c r="L29" s="8">
        <v>3000</v>
      </c>
      <c r="M29" s="26">
        <f>H29*M$6</f>
        <v>714.48780000000045</v>
      </c>
      <c r="N29" s="2">
        <f>I29*N$6</f>
        <v>153.94680000000037</v>
      </c>
      <c r="O29" s="8">
        <f t="shared" si="5"/>
        <v>868.43460000000084</v>
      </c>
      <c r="P29" s="8"/>
      <c r="Q29" s="2">
        <f>K29-O29+L29+P29</f>
        <v>-22.180300000001353</v>
      </c>
      <c r="R29" s="2" t="str">
        <f t="shared" si="4"/>
        <v xml:space="preserve">№020 </v>
      </c>
    </row>
    <row r="30" spans="1:18">
      <c r="A30" s="22" t="s">
        <v>39</v>
      </c>
      <c r="B30" s="23">
        <v>191.39000000000001</v>
      </c>
      <c r="C30" s="23">
        <v>189.16</v>
      </c>
      <c r="D30" s="23">
        <v>380.56</v>
      </c>
      <c r="E30" s="23">
        <v>198.51</v>
      </c>
      <c r="F30" s="23">
        <v>192.5</v>
      </c>
      <c r="G30" s="23">
        <v>391.02</v>
      </c>
      <c r="H30" s="23">
        <f t="shared" si="6"/>
        <v>7.1199999999999761</v>
      </c>
      <c r="I30" s="23">
        <f t="shared" si="6"/>
        <v>3.3400000000000034</v>
      </c>
      <c r="J30" s="23">
        <f t="shared" si="3"/>
        <v>10.45999999999998</v>
      </c>
      <c r="K30" s="24">
        <v>3642.8307999999984</v>
      </c>
      <c r="L30" s="22">
        <v>0</v>
      </c>
      <c r="M30" s="23">
        <f>H30*M$6</f>
        <v>46.920799999999844</v>
      </c>
      <c r="N30" s="24">
        <f>I30*N$6</f>
        <v>8.4168000000000092</v>
      </c>
      <c r="O30" s="22">
        <f t="shared" si="5"/>
        <v>55.337599999999853</v>
      </c>
      <c r="P30" s="22"/>
      <c r="Q30" s="24">
        <f>K30-O30+L30+P30</f>
        <v>3587.4931999999985</v>
      </c>
      <c r="R30" s="24" t="str">
        <f t="shared" si="4"/>
        <v>№021\1</v>
      </c>
    </row>
    <row r="31" spans="1:18">
      <c r="A31" s="8" t="s">
        <v>40</v>
      </c>
      <c r="B31" s="26">
        <v>1415.22</v>
      </c>
      <c r="C31" s="26">
        <v>756.11</v>
      </c>
      <c r="D31" s="26">
        <v>2171.34</v>
      </c>
      <c r="E31" s="26">
        <v>1442.73</v>
      </c>
      <c r="F31" s="26">
        <v>767.11</v>
      </c>
      <c r="G31" s="26">
        <v>2209.84</v>
      </c>
      <c r="H31" s="26">
        <f t="shared" si="6"/>
        <v>27.509999999999991</v>
      </c>
      <c r="I31" s="26">
        <f t="shared" si="6"/>
        <v>11</v>
      </c>
      <c r="J31" s="26">
        <f t="shared" si="3"/>
        <v>38.509999999999991</v>
      </c>
      <c r="K31" s="2">
        <v>-5456.2932999999994</v>
      </c>
      <c r="L31" s="8">
        <v>0</v>
      </c>
      <c r="M31" s="26">
        <f>H31*M$6</f>
        <v>181.29089999999994</v>
      </c>
      <c r="N31" s="2">
        <f>I31*N$6</f>
        <v>27.72</v>
      </c>
      <c r="O31" s="8">
        <f t="shared" si="5"/>
        <v>209.01089999999994</v>
      </c>
      <c r="P31" s="8"/>
      <c r="Q31" s="2">
        <f>K31-O31+L31+P31</f>
        <v>-5665.3041999999996</v>
      </c>
      <c r="R31" s="2" t="str">
        <f t="shared" si="4"/>
        <v xml:space="preserve">№021\2 </v>
      </c>
    </row>
    <row r="32" spans="1:18">
      <c r="A32" s="22" t="s">
        <v>41</v>
      </c>
      <c r="B32" s="23">
        <v>3323.46</v>
      </c>
      <c r="C32" s="23">
        <v>1485.8600000000001</v>
      </c>
      <c r="D32" s="23">
        <v>4809.34</v>
      </c>
      <c r="E32" s="23">
        <v>3403.01</v>
      </c>
      <c r="F32" s="23">
        <v>1502.93</v>
      </c>
      <c r="G32" s="23">
        <v>4905.95</v>
      </c>
      <c r="H32" s="23">
        <f t="shared" ref="H32" si="7">E32-B32</f>
        <v>79.550000000000182</v>
      </c>
      <c r="I32" s="23">
        <f t="shared" ref="I32" si="8">F32-C32</f>
        <v>17.069999999999936</v>
      </c>
      <c r="J32" s="23">
        <f t="shared" ref="J32" si="9">SUM(H32:I32)</f>
        <v>96.620000000000118</v>
      </c>
      <c r="K32" s="24">
        <v>-889.13040000000024</v>
      </c>
      <c r="L32" s="22">
        <v>0</v>
      </c>
      <c r="M32" s="23">
        <f>H32*M$6</f>
        <v>524.23450000000116</v>
      </c>
      <c r="N32" s="24">
        <f>I32*N$6</f>
        <v>43.016399999999841</v>
      </c>
      <c r="O32" s="22">
        <f t="shared" si="5"/>
        <v>567.25090000000102</v>
      </c>
      <c r="P32" s="22"/>
      <c r="Q32" s="24">
        <f>K32-O32+L32+P32</f>
        <v>-1456.3813000000014</v>
      </c>
      <c r="R32" s="24" t="str">
        <f t="shared" si="4"/>
        <v>№022</v>
      </c>
    </row>
    <row r="33" spans="1:18">
      <c r="A33" s="8" t="s">
        <v>42</v>
      </c>
      <c r="B33" s="36">
        <v>1181.49</v>
      </c>
      <c r="C33" s="36">
        <v>439.28000000000003</v>
      </c>
      <c r="D33" s="36">
        <v>1620.78</v>
      </c>
      <c r="E33" s="25">
        <v>1291.6500000000001</v>
      </c>
      <c r="F33" s="25">
        <v>495.05</v>
      </c>
      <c r="G33" s="25">
        <v>1786.71</v>
      </c>
      <c r="H33" s="36">
        <f t="shared" si="6"/>
        <v>110.16000000000008</v>
      </c>
      <c r="I33" s="36">
        <f t="shared" si="6"/>
        <v>55.769999999999982</v>
      </c>
      <c r="J33" s="36">
        <f t="shared" si="3"/>
        <v>165.93000000000006</v>
      </c>
      <c r="K33" s="2">
        <v>-1268.5179999999996</v>
      </c>
      <c r="L33" s="8">
        <v>0</v>
      </c>
      <c r="M33" s="36">
        <f>H33*M$6</f>
        <v>725.95440000000053</v>
      </c>
      <c r="N33" s="2">
        <f>I33*N$6</f>
        <v>140.54039999999995</v>
      </c>
      <c r="O33" s="8">
        <f t="shared" si="5"/>
        <v>866.49480000000051</v>
      </c>
      <c r="P33" s="8"/>
      <c r="Q33" s="2">
        <f>K33-O33+L33+P33</f>
        <v>-2135.0128</v>
      </c>
      <c r="R33" s="2" t="str">
        <f t="shared" si="4"/>
        <v>№022а</v>
      </c>
    </row>
    <row r="34" spans="1:18">
      <c r="A34" s="22" t="s">
        <v>43</v>
      </c>
      <c r="B34" s="23">
        <v>0.51</v>
      </c>
      <c r="C34" s="23">
        <v>0.57999999999999996</v>
      </c>
      <c r="D34" s="23">
        <v>1.1000000000000001</v>
      </c>
      <c r="E34" s="23">
        <v>0.51</v>
      </c>
      <c r="F34" s="23">
        <v>0.57999999999999996</v>
      </c>
      <c r="G34" s="23">
        <v>1.1000000000000001</v>
      </c>
      <c r="H34" s="23">
        <f t="shared" si="6"/>
        <v>0</v>
      </c>
      <c r="I34" s="23">
        <f t="shared" si="6"/>
        <v>0</v>
      </c>
      <c r="J34" s="23">
        <f t="shared" si="3"/>
        <v>0</v>
      </c>
      <c r="K34" s="24">
        <v>-3.3579999999999997</v>
      </c>
      <c r="L34" s="22">
        <v>0</v>
      </c>
      <c r="M34" s="23">
        <f>H34*M$6</f>
        <v>0</v>
      </c>
      <c r="N34" s="24">
        <f>I34*N$6</f>
        <v>0</v>
      </c>
      <c r="O34" s="22">
        <f t="shared" si="5"/>
        <v>0</v>
      </c>
      <c r="P34" s="22"/>
      <c r="Q34" s="24">
        <f>K34-O34+L34+P34</f>
        <v>-3.3579999999999997</v>
      </c>
      <c r="R34" s="24" t="str">
        <f t="shared" si="4"/>
        <v>№023</v>
      </c>
    </row>
    <row r="35" spans="1:18">
      <c r="A35" s="8" t="s">
        <v>44</v>
      </c>
      <c r="B35" s="26">
        <v>538.18000000000006</v>
      </c>
      <c r="C35" s="26">
        <v>283.97000000000003</v>
      </c>
      <c r="D35" s="26">
        <v>822.15</v>
      </c>
      <c r="E35" s="26">
        <v>539.46</v>
      </c>
      <c r="F35" s="26">
        <v>283.97000000000003</v>
      </c>
      <c r="G35" s="26">
        <v>823.44</v>
      </c>
      <c r="H35" s="26">
        <f t="shared" si="6"/>
        <v>1.2799999999999727</v>
      </c>
      <c r="I35" s="26">
        <f t="shared" si="6"/>
        <v>0</v>
      </c>
      <c r="J35" s="26">
        <f t="shared" si="3"/>
        <v>1.2799999999999727</v>
      </c>
      <c r="K35" s="2">
        <v>13440.2024</v>
      </c>
      <c r="L35" s="8">
        <v>-13425</v>
      </c>
      <c r="M35" s="26">
        <f>H35*M$6</f>
        <v>8.4351999999998206</v>
      </c>
      <c r="N35" s="2">
        <f>I35*N$6</f>
        <v>0</v>
      </c>
      <c r="O35" s="8">
        <f t="shared" si="5"/>
        <v>8.4351999999998206</v>
      </c>
      <c r="P35" s="8"/>
      <c r="Q35" s="2">
        <f>K35-O35+L35+P35</f>
        <v>6.7672000000002299</v>
      </c>
      <c r="R35" s="2" t="str">
        <f t="shared" si="4"/>
        <v>№024</v>
      </c>
    </row>
    <row r="36" spans="1:18">
      <c r="A36" s="22" t="s">
        <v>45</v>
      </c>
      <c r="B36" s="23">
        <v>8019.45</v>
      </c>
      <c r="C36" s="23">
        <v>4673.54</v>
      </c>
      <c r="D36" s="23">
        <v>12692.99</v>
      </c>
      <c r="E36" s="23">
        <v>8678.0499999999993</v>
      </c>
      <c r="F36" s="23">
        <v>4943.59</v>
      </c>
      <c r="G36" s="23">
        <v>13621.65</v>
      </c>
      <c r="H36" s="23">
        <f t="shared" si="6"/>
        <v>658.59999999999945</v>
      </c>
      <c r="I36" s="23">
        <f t="shared" si="6"/>
        <v>270.05000000000018</v>
      </c>
      <c r="J36" s="23">
        <f t="shared" si="3"/>
        <v>928.64999999999964</v>
      </c>
      <c r="K36" s="24">
        <v>-4589.3388999999979</v>
      </c>
      <c r="L36" s="22">
        <v>0</v>
      </c>
      <c r="M36" s="23">
        <f>H36*M$6</f>
        <v>4340.1739999999963</v>
      </c>
      <c r="N36" s="24">
        <f>I36*N$6</f>
        <v>680.52600000000041</v>
      </c>
      <c r="O36" s="22">
        <f t="shared" si="5"/>
        <v>5020.6999999999971</v>
      </c>
      <c r="P36" s="22"/>
      <c r="Q36" s="24">
        <f>K36-O36+L36+P36</f>
        <v>-9610.0388999999959</v>
      </c>
      <c r="R36" s="24" t="str">
        <f t="shared" si="4"/>
        <v>№025</v>
      </c>
    </row>
    <row r="37" spans="1:18">
      <c r="A37" s="8" t="s">
        <v>46</v>
      </c>
      <c r="B37" s="26">
        <v>2728.79</v>
      </c>
      <c r="C37" s="26">
        <v>1472.39</v>
      </c>
      <c r="D37" s="26">
        <v>4201.1900000000005</v>
      </c>
      <c r="E37" s="26">
        <v>2847.28</v>
      </c>
      <c r="F37" s="26">
        <v>1565.33</v>
      </c>
      <c r="G37" s="26">
        <v>4412.6099999999997</v>
      </c>
      <c r="H37" s="26">
        <f t="shared" si="6"/>
        <v>118.49000000000024</v>
      </c>
      <c r="I37" s="26">
        <f t="shared" si="6"/>
        <v>92.939999999999827</v>
      </c>
      <c r="J37" s="26">
        <f t="shared" si="3"/>
        <v>211.43000000000006</v>
      </c>
      <c r="K37" s="2">
        <v>-9706.6306000000004</v>
      </c>
      <c r="L37" s="8">
        <v>0</v>
      </c>
      <c r="M37" s="26">
        <f>H37*M$6</f>
        <v>780.8491000000015</v>
      </c>
      <c r="N37" s="2">
        <f>I37*N$6</f>
        <v>234.20879999999957</v>
      </c>
      <c r="O37" s="28">
        <f t="shared" si="5"/>
        <v>1015.057900000001</v>
      </c>
      <c r="P37" s="8"/>
      <c r="Q37" s="2">
        <f>K37-O37+L37+P37</f>
        <v>-10721.688500000002</v>
      </c>
      <c r="R37" s="2" t="str">
        <f t="shared" si="4"/>
        <v>№026</v>
      </c>
    </row>
    <row r="38" spans="1:18">
      <c r="A38" s="22" t="s">
        <v>47</v>
      </c>
      <c r="B38" s="23">
        <v>3430.59</v>
      </c>
      <c r="C38" s="23">
        <v>1789.01</v>
      </c>
      <c r="D38" s="23">
        <v>5219.67</v>
      </c>
      <c r="E38" s="23">
        <v>3538.79</v>
      </c>
      <c r="F38" s="23">
        <v>1892.03</v>
      </c>
      <c r="G38" s="23">
        <v>5430.89</v>
      </c>
      <c r="H38" s="23">
        <f t="shared" si="6"/>
        <v>108.19999999999982</v>
      </c>
      <c r="I38" s="23">
        <f t="shared" si="6"/>
        <v>103.01999999999998</v>
      </c>
      <c r="J38" s="23">
        <f t="shared" si="3"/>
        <v>211.2199999999998</v>
      </c>
      <c r="K38" s="24">
        <v>-3599.5266999999999</v>
      </c>
      <c r="L38" s="22">
        <v>0</v>
      </c>
      <c r="M38" s="23">
        <f>H38*M$6</f>
        <v>713.03799999999876</v>
      </c>
      <c r="N38" s="24">
        <f>I38*N$6</f>
        <v>259.61039999999997</v>
      </c>
      <c r="O38" s="22">
        <f>SUM(M38:N38)</f>
        <v>972.64839999999867</v>
      </c>
      <c r="P38" s="22"/>
      <c r="Q38" s="24">
        <f>K38-O38+L38+P38</f>
        <v>-4572.1750999999986</v>
      </c>
      <c r="R38" s="24" t="str">
        <f t="shared" si="4"/>
        <v>№027</v>
      </c>
    </row>
    <row r="39" spans="1:18">
      <c r="A39" s="8" t="s">
        <v>48</v>
      </c>
      <c r="B39" s="26">
        <v>1330.52</v>
      </c>
      <c r="C39" s="26">
        <v>496.08</v>
      </c>
      <c r="D39" s="26">
        <v>1826.6100000000001</v>
      </c>
      <c r="E39" s="26">
        <v>1330.52</v>
      </c>
      <c r="F39" s="26">
        <v>496.08</v>
      </c>
      <c r="G39" s="26">
        <v>1826.6100000000001</v>
      </c>
      <c r="H39" s="26">
        <f t="shared" si="6"/>
        <v>0</v>
      </c>
      <c r="I39" s="26">
        <f t="shared" si="6"/>
        <v>0</v>
      </c>
      <c r="J39" s="26">
        <f t="shared" si="3"/>
        <v>0</v>
      </c>
      <c r="K39" s="2">
        <v>-4.3548000000000027</v>
      </c>
      <c r="L39" s="8">
        <v>0</v>
      </c>
      <c r="M39" s="26">
        <f>H39*M$6</f>
        <v>0</v>
      </c>
      <c r="N39" s="2">
        <f>I39*N$6</f>
        <v>0</v>
      </c>
      <c r="O39" s="28">
        <f t="shared" si="5"/>
        <v>0</v>
      </c>
      <c r="P39" s="8"/>
      <c r="Q39" s="2">
        <f>K39-O39+L39+P39</f>
        <v>-4.3548000000000027</v>
      </c>
      <c r="R39" s="2" t="str">
        <f t="shared" si="4"/>
        <v>№028</v>
      </c>
    </row>
    <row r="40" spans="1:18">
      <c r="A40" s="22" t="s">
        <v>285</v>
      </c>
      <c r="B40" s="23"/>
      <c r="C40" s="23"/>
      <c r="D40" s="23"/>
      <c r="E40" s="23"/>
      <c r="F40" s="23"/>
      <c r="G40" s="23"/>
      <c r="H40" s="23">
        <f t="shared" si="6"/>
        <v>0</v>
      </c>
      <c r="I40" s="23">
        <f t="shared" si="6"/>
        <v>0</v>
      </c>
      <c r="J40" s="23">
        <f t="shared" si="3"/>
        <v>0</v>
      </c>
      <c r="K40" s="24">
        <v>4.7999999908370228E-3</v>
      </c>
      <c r="L40" s="22">
        <v>0</v>
      </c>
      <c r="M40" s="23">
        <f>H40*M$6</f>
        <v>0</v>
      </c>
      <c r="N40" s="24">
        <f>I40*N$6</f>
        <v>0</v>
      </c>
      <c r="O40" s="22">
        <f t="shared" si="5"/>
        <v>0</v>
      </c>
      <c r="P40" s="22"/>
      <c r="Q40" s="24">
        <f>K40-O40+L40+P40</f>
        <v>4.7999999908370228E-3</v>
      </c>
      <c r="R40" s="24" t="str">
        <f t="shared" si="4"/>
        <v>№029 сбыт</v>
      </c>
    </row>
    <row r="41" spans="1:18">
      <c r="A41" s="8" t="s">
        <v>49</v>
      </c>
      <c r="B41" s="26">
        <v>1603.1100000000001</v>
      </c>
      <c r="C41" s="26">
        <v>584.95000000000005</v>
      </c>
      <c r="D41" s="26">
        <v>2188.11</v>
      </c>
      <c r="E41" s="25">
        <v>1603.3500000000001</v>
      </c>
      <c r="F41" s="25">
        <v>584.95000000000005</v>
      </c>
      <c r="G41" s="25">
        <v>2188.35</v>
      </c>
      <c r="H41" s="26">
        <f t="shared" si="6"/>
        <v>0.24000000000000909</v>
      </c>
      <c r="I41" s="26">
        <f t="shared" si="6"/>
        <v>0</v>
      </c>
      <c r="J41" s="26">
        <f t="shared" si="3"/>
        <v>0.24000000000000909</v>
      </c>
      <c r="K41" s="2">
        <v>-8.8057000000008738</v>
      </c>
      <c r="L41" s="8">
        <v>0</v>
      </c>
      <c r="M41" s="26">
        <f>H41*M$6</f>
        <v>1.5816000000000598</v>
      </c>
      <c r="N41" s="2">
        <f>I41*N$6</f>
        <v>0</v>
      </c>
      <c r="O41" s="8">
        <f t="shared" si="5"/>
        <v>1.5816000000000598</v>
      </c>
      <c r="P41" s="8"/>
      <c r="Q41" s="2">
        <f>K41-O41+L41+P41</f>
        <v>-10.387300000000934</v>
      </c>
      <c r="R41" s="2" t="str">
        <f t="shared" si="4"/>
        <v>№030</v>
      </c>
    </row>
    <row r="42" spans="1:18">
      <c r="A42" s="22" t="s">
        <v>50</v>
      </c>
      <c r="B42" s="23">
        <v>7250.53</v>
      </c>
      <c r="C42" s="23">
        <v>3822.81</v>
      </c>
      <c r="D42" s="23">
        <v>11073.35</v>
      </c>
      <c r="E42" s="23">
        <v>7581.09</v>
      </c>
      <c r="F42" s="23">
        <v>3887.04</v>
      </c>
      <c r="G42" s="23">
        <v>11468.130000000001</v>
      </c>
      <c r="H42" s="23">
        <f t="shared" si="6"/>
        <v>330.5600000000004</v>
      </c>
      <c r="I42" s="23">
        <f t="shared" si="6"/>
        <v>64.230000000000018</v>
      </c>
      <c r="J42" s="23">
        <f t="shared" si="3"/>
        <v>394.79000000000042</v>
      </c>
      <c r="K42" s="24">
        <v>-17937.591099999998</v>
      </c>
      <c r="L42" s="22">
        <v>5028.0600000000004</v>
      </c>
      <c r="M42" s="23">
        <f>H42*M$6</f>
        <v>2178.3904000000025</v>
      </c>
      <c r="N42" s="24">
        <f>I42*N$6</f>
        <v>161.85960000000006</v>
      </c>
      <c r="O42" s="22">
        <f t="shared" si="5"/>
        <v>2340.2500000000027</v>
      </c>
      <c r="P42" s="22"/>
      <c r="Q42" s="24">
        <f>K42-O42+L42+P42</f>
        <v>-15249.7811</v>
      </c>
      <c r="R42" s="24" t="str">
        <f t="shared" si="4"/>
        <v>№031\1</v>
      </c>
    </row>
    <row r="43" spans="1:18">
      <c r="A43" s="8" t="s">
        <v>51</v>
      </c>
      <c r="B43" s="26">
        <v>3971.13</v>
      </c>
      <c r="C43" s="26">
        <v>1172.1200000000001</v>
      </c>
      <c r="D43" s="26">
        <v>5143.26</v>
      </c>
      <c r="E43" s="26">
        <v>4253.95</v>
      </c>
      <c r="F43" s="26">
        <v>1253.81</v>
      </c>
      <c r="G43" s="26">
        <v>5507.77</v>
      </c>
      <c r="H43" s="26">
        <f t="shared" si="6"/>
        <v>282.81999999999971</v>
      </c>
      <c r="I43" s="26">
        <f t="shared" si="6"/>
        <v>81.689999999999827</v>
      </c>
      <c r="J43" s="26">
        <f t="shared" si="3"/>
        <v>364.50999999999954</v>
      </c>
      <c r="K43" s="2">
        <v>10560.189300000002</v>
      </c>
      <c r="L43" s="8">
        <v>0</v>
      </c>
      <c r="M43" s="26">
        <f>H43*M$6</f>
        <v>1863.7837999999981</v>
      </c>
      <c r="N43" s="2">
        <f>I43*N$6</f>
        <v>205.85879999999958</v>
      </c>
      <c r="O43" s="8">
        <f t="shared" si="5"/>
        <v>2069.6425999999979</v>
      </c>
      <c r="P43" s="8"/>
      <c r="Q43" s="2">
        <f>K43-O43+L43+P43</f>
        <v>8490.5467000000044</v>
      </c>
      <c r="R43" s="2" t="str">
        <f t="shared" si="4"/>
        <v>№031\2</v>
      </c>
    </row>
    <row r="44" spans="1:18">
      <c r="A44" s="22" t="s">
        <v>52</v>
      </c>
      <c r="B44" s="23">
        <v>6820.83</v>
      </c>
      <c r="C44" s="23">
        <v>4102.95</v>
      </c>
      <c r="D44" s="23">
        <v>10923.880000000001</v>
      </c>
      <c r="E44" s="23">
        <v>6988.24</v>
      </c>
      <c r="F44" s="23">
        <v>4181.51</v>
      </c>
      <c r="G44" s="23">
        <v>11169.84</v>
      </c>
      <c r="H44" s="23">
        <f t="shared" ref="H44" si="10">E44-B44</f>
        <v>167.40999999999985</v>
      </c>
      <c r="I44" s="23">
        <f t="shared" ref="I44" si="11">F44-C44</f>
        <v>78.5600000000004</v>
      </c>
      <c r="J44" s="23">
        <f t="shared" si="3"/>
        <v>245.97000000000025</v>
      </c>
      <c r="K44" s="24">
        <v>-3766.4599999999982</v>
      </c>
      <c r="L44" s="22">
        <v>0</v>
      </c>
      <c r="M44" s="23">
        <f>H44*M$6</f>
        <v>1103.2318999999991</v>
      </c>
      <c r="N44" s="24">
        <f>I44*N$6</f>
        <v>197.97120000000101</v>
      </c>
      <c r="O44" s="22">
        <f t="shared" si="5"/>
        <v>1301.2031000000002</v>
      </c>
      <c r="P44" s="22"/>
      <c r="Q44" s="24">
        <f>K44-O44+L44+P44</f>
        <v>-5067.6630999999979</v>
      </c>
      <c r="R44" s="24" t="str">
        <f t="shared" si="4"/>
        <v xml:space="preserve">№032 </v>
      </c>
    </row>
    <row r="45" spans="1:18">
      <c r="A45" s="8" t="s">
        <v>53</v>
      </c>
      <c r="B45" s="26">
        <v>8373.9</v>
      </c>
      <c r="C45" s="26">
        <v>2843.03</v>
      </c>
      <c r="D45" s="26">
        <v>11216.94</v>
      </c>
      <c r="E45" s="26">
        <v>8584.24</v>
      </c>
      <c r="F45" s="26">
        <v>2875.5</v>
      </c>
      <c r="G45" s="26">
        <v>11459.75</v>
      </c>
      <c r="H45" s="26">
        <f t="shared" ref="H45:I50" si="12">E45-B45</f>
        <v>210.34000000000015</v>
      </c>
      <c r="I45" s="26">
        <f t="shared" si="12"/>
        <v>32.4699999999998</v>
      </c>
      <c r="J45" s="26">
        <f t="shared" si="3"/>
        <v>242.80999999999995</v>
      </c>
      <c r="K45" s="2">
        <v>2042.1586000000034</v>
      </c>
      <c r="L45" s="8">
        <v>0</v>
      </c>
      <c r="M45" s="26">
        <f>H45*M$6</f>
        <v>1386.1406000000009</v>
      </c>
      <c r="N45" s="2">
        <f>I45*N$6</f>
        <v>81.8243999999995</v>
      </c>
      <c r="O45" s="8">
        <f t="shared" si="5"/>
        <v>1467.9650000000004</v>
      </c>
      <c r="P45" s="8"/>
      <c r="Q45" s="2">
        <f>K45-O45+L45+P45</f>
        <v>574.19360000000302</v>
      </c>
      <c r="R45" s="2" t="str">
        <f t="shared" si="4"/>
        <v xml:space="preserve">№033 </v>
      </c>
    </row>
    <row r="46" spans="1:18">
      <c r="A46" s="22" t="s">
        <v>54</v>
      </c>
      <c r="B46" s="23">
        <v>1964.15</v>
      </c>
      <c r="C46" s="23">
        <v>436.76</v>
      </c>
      <c r="D46" s="23">
        <v>2400.92</v>
      </c>
      <c r="E46" s="23">
        <v>1965.23</v>
      </c>
      <c r="F46" s="23">
        <v>436.78000000000003</v>
      </c>
      <c r="G46" s="23">
        <v>2402.0100000000002</v>
      </c>
      <c r="H46" s="23">
        <f t="shared" si="12"/>
        <v>1.0799999999999272</v>
      </c>
      <c r="I46" s="23">
        <f t="shared" si="12"/>
        <v>2.0000000000038654E-2</v>
      </c>
      <c r="J46" s="23">
        <f t="shared" si="3"/>
        <v>1.0999999999999659</v>
      </c>
      <c r="K46" s="24">
        <v>-5.9497000000000861</v>
      </c>
      <c r="L46" s="22">
        <v>0</v>
      </c>
      <c r="M46" s="23">
        <f>H46*M$6</f>
        <v>7.1171999999995208</v>
      </c>
      <c r="N46" s="24">
        <f>I46*N$6</f>
        <v>5.0400000000097409E-2</v>
      </c>
      <c r="O46" s="22">
        <f t="shared" si="5"/>
        <v>7.1675999999996183</v>
      </c>
      <c r="P46" s="22"/>
      <c r="Q46" s="24">
        <f>K46-O46+L46+P46</f>
        <v>-13.117299999999705</v>
      </c>
      <c r="R46" s="24" t="str">
        <f t="shared" si="4"/>
        <v xml:space="preserve">№034 </v>
      </c>
    </row>
    <row r="47" spans="1:18">
      <c r="A47" s="8" t="s">
        <v>55</v>
      </c>
      <c r="B47" s="26">
        <v>9491.1</v>
      </c>
      <c r="C47" s="26">
        <v>4776.08</v>
      </c>
      <c r="D47" s="26">
        <v>14267.18</v>
      </c>
      <c r="E47" s="26">
        <v>9660.34</v>
      </c>
      <c r="F47" s="26">
        <v>4842.5600000000004</v>
      </c>
      <c r="G47" s="26">
        <v>14502.91</v>
      </c>
      <c r="H47" s="26">
        <f t="shared" si="12"/>
        <v>169.23999999999978</v>
      </c>
      <c r="I47" s="26">
        <f t="shared" si="12"/>
        <v>66.480000000000473</v>
      </c>
      <c r="J47" s="26">
        <f t="shared" si="3"/>
        <v>235.72000000000025</v>
      </c>
      <c r="K47" s="2">
        <v>-1446.6635000000015</v>
      </c>
      <c r="L47" s="8">
        <v>2000</v>
      </c>
      <c r="M47" s="26">
        <f>H47*M$6</f>
        <v>1115.2915999999984</v>
      </c>
      <c r="N47" s="2">
        <f>I47*N$6</f>
        <v>167.52960000000118</v>
      </c>
      <c r="O47" s="8">
        <f t="shared" si="5"/>
        <v>1282.8211999999996</v>
      </c>
      <c r="P47" s="8"/>
      <c r="Q47" s="2">
        <f>K47-O47+L47+P47</f>
        <v>-729.48470000000088</v>
      </c>
      <c r="R47" s="2" t="str">
        <f t="shared" si="4"/>
        <v xml:space="preserve">№035 </v>
      </c>
    </row>
    <row r="48" spans="1:18">
      <c r="A48" s="22" t="s">
        <v>56</v>
      </c>
      <c r="B48" s="23">
        <v>6643.8</v>
      </c>
      <c r="C48" s="23">
        <v>2051.59</v>
      </c>
      <c r="D48" s="23">
        <v>8695.41</v>
      </c>
      <c r="E48" s="23">
        <v>6870.17</v>
      </c>
      <c r="F48" s="23">
        <v>2107.73</v>
      </c>
      <c r="G48" s="23">
        <v>8977.9</v>
      </c>
      <c r="H48" s="23">
        <f t="shared" si="12"/>
        <v>226.36999999999989</v>
      </c>
      <c r="I48" s="23">
        <f t="shared" si="12"/>
        <v>56.139999999999873</v>
      </c>
      <c r="J48" s="23">
        <f t="shared" si="3"/>
        <v>282.50999999999976</v>
      </c>
      <c r="K48" s="24">
        <v>-695.50839999999971</v>
      </c>
      <c r="L48" s="22">
        <v>2000</v>
      </c>
      <c r="M48" s="23">
        <f>H48*M$6</f>
        <v>1491.7782999999993</v>
      </c>
      <c r="N48" s="24">
        <f>I48*N$6</f>
        <v>141.47279999999969</v>
      </c>
      <c r="O48" s="22">
        <f t="shared" si="5"/>
        <v>1633.251099999999</v>
      </c>
      <c r="P48" s="22"/>
      <c r="Q48" s="24">
        <f>K48-O48+L48+P48</f>
        <v>-328.75949999999875</v>
      </c>
      <c r="R48" s="24" t="str">
        <f t="shared" si="4"/>
        <v xml:space="preserve">№036 </v>
      </c>
    </row>
    <row r="49" spans="1:18">
      <c r="A49" s="8" t="s">
        <v>57</v>
      </c>
      <c r="B49" s="26">
        <v>10799.2</v>
      </c>
      <c r="C49" s="26">
        <v>5106.6500000000005</v>
      </c>
      <c r="D49" s="26">
        <v>15905.91</v>
      </c>
      <c r="E49" s="25">
        <v>11127.37</v>
      </c>
      <c r="F49" s="25">
        <v>5189.92</v>
      </c>
      <c r="G49" s="25">
        <v>16317.35</v>
      </c>
      <c r="H49" s="26">
        <f t="shared" si="12"/>
        <v>328.17000000000007</v>
      </c>
      <c r="I49" s="26">
        <f t="shared" si="12"/>
        <v>83.269999999999527</v>
      </c>
      <c r="J49" s="26">
        <f t="shared" si="3"/>
        <v>411.4399999999996</v>
      </c>
      <c r="K49" s="2">
        <v>-3267.3145000000004</v>
      </c>
      <c r="L49" s="8">
        <v>3267.31</v>
      </c>
      <c r="M49" s="26">
        <f>H49*M$6</f>
        <v>2162.6403000000005</v>
      </c>
      <c r="N49" s="2">
        <f>I49*N$6</f>
        <v>209.84039999999882</v>
      </c>
      <c r="O49" s="8">
        <f>SUM(M49:N49)</f>
        <v>2372.4806999999992</v>
      </c>
      <c r="P49" s="8"/>
      <c r="Q49" s="2">
        <f>K49-O49+L49+P49</f>
        <v>-2372.4851999999996</v>
      </c>
      <c r="R49" s="2" t="str">
        <f t="shared" si="4"/>
        <v xml:space="preserve">№037 </v>
      </c>
    </row>
    <row r="50" spans="1:18">
      <c r="A50" s="22" t="s">
        <v>58</v>
      </c>
      <c r="B50" s="23">
        <v>3900.9700000000003</v>
      </c>
      <c r="C50" s="23">
        <v>1853.39</v>
      </c>
      <c r="D50" s="23">
        <v>5754.38</v>
      </c>
      <c r="E50" s="23">
        <v>4029.73</v>
      </c>
      <c r="F50" s="23">
        <v>1908.79</v>
      </c>
      <c r="G50" s="23">
        <v>5938.54</v>
      </c>
      <c r="H50" s="23">
        <f t="shared" si="12"/>
        <v>128.75999999999976</v>
      </c>
      <c r="I50" s="23">
        <f t="shared" si="12"/>
        <v>55.399999999999864</v>
      </c>
      <c r="J50" s="23">
        <f t="shared" si="3"/>
        <v>184.15999999999963</v>
      </c>
      <c r="K50" s="24">
        <v>4899.5551153108136</v>
      </c>
      <c r="L50" s="22">
        <v>0</v>
      </c>
      <c r="M50" s="23">
        <f>H50*M$6</f>
        <v>848.52839999999844</v>
      </c>
      <c r="N50" s="24">
        <f>I50*N$6</f>
        <v>139.60799999999966</v>
      </c>
      <c r="O50" s="22">
        <f t="shared" si="5"/>
        <v>988.13639999999805</v>
      </c>
      <c r="P50" s="22"/>
      <c r="Q50" s="24">
        <f>K50-O50+L50+P50</f>
        <v>3911.4187153108155</v>
      </c>
      <c r="R50" s="24" t="str">
        <f t="shared" si="4"/>
        <v>№038</v>
      </c>
    </row>
    <row r="51" spans="1:18">
      <c r="A51" s="8" t="s">
        <v>284</v>
      </c>
      <c r="B51" s="26"/>
      <c r="C51" s="26"/>
      <c r="D51" s="26"/>
      <c r="E51" s="26"/>
      <c r="F51" s="26"/>
      <c r="G51" s="26"/>
      <c r="H51" s="26"/>
      <c r="I51" s="26"/>
      <c r="J51" s="26">
        <f t="shared" si="3"/>
        <v>0</v>
      </c>
      <c r="K51" s="2">
        <v>-582.58610000000476</v>
      </c>
      <c r="L51" s="8">
        <v>0</v>
      </c>
      <c r="M51" s="26">
        <f>H51*M$6</f>
        <v>0</v>
      </c>
      <c r="N51" s="2">
        <f>I51*N$6</f>
        <v>0</v>
      </c>
      <c r="O51" s="8">
        <f t="shared" si="5"/>
        <v>0</v>
      </c>
      <c r="P51" s="8"/>
      <c r="Q51" s="2">
        <f>K51-O51+L51+P51</f>
        <v>-582.58610000000476</v>
      </c>
      <c r="R51" s="2" t="str">
        <f t="shared" si="4"/>
        <v>№039  сбыт</v>
      </c>
    </row>
    <row r="52" spans="1:18">
      <c r="A52" s="22" t="s">
        <v>59</v>
      </c>
      <c r="B52" s="23">
        <v>1372.33</v>
      </c>
      <c r="C52" s="23">
        <v>2550.5300000000002</v>
      </c>
      <c r="D52" s="23">
        <v>3922.88</v>
      </c>
      <c r="E52" s="23">
        <v>1372.33</v>
      </c>
      <c r="F52" s="23">
        <v>2550.5300000000002</v>
      </c>
      <c r="G52" s="23">
        <v>3922.88</v>
      </c>
      <c r="H52" s="23">
        <f t="shared" ref="H52:I58" si="13">E52-B52</f>
        <v>0</v>
      </c>
      <c r="I52" s="23">
        <f t="shared" si="13"/>
        <v>0</v>
      </c>
      <c r="J52" s="23">
        <f t="shared" si="3"/>
        <v>0</v>
      </c>
      <c r="K52" s="24">
        <v>-0.42230000000025658</v>
      </c>
      <c r="L52" s="22">
        <v>0</v>
      </c>
      <c r="M52" s="23">
        <f>H52*M$6</f>
        <v>0</v>
      </c>
      <c r="N52" s="24">
        <f>I52*N$6</f>
        <v>0</v>
      </c>
      <c r="O52" s="22">
        <f t="shared" si="5"/>
        <v>0</v>
      </c>
      <c r="P52" s="22"/>
      <c r="Q52" s="24">
        <f>K52-O52+L52+P52</f>
        <v>-0.42230000000025658</v>
      </c>
      <c r="R52" s="24" t="str">
        <f t="shared" si="4"/>
        <v>№040</v>
      </c>
    </row>
    <row r="53" spans="1:18">
      <c r="A53" s="8" t="s">
        <v>60</v>
      </c>
      <c r="B53" s="26">
        <v>5257.3</v>
      </c>
      <c r="C53" s="26">
        <v>2853.91</v>
      </c>
      <c r="D53" s="26">
        <v>8111.64</v>
      </c>
      <c r="E53" s="26">
        <v>5376.3</v>
      </c>
      <c r="F53" s="26">
        <v>2875.08</v>
      </c>
      <c r="G53" s="26">
        <v>8251.81</v>
      </c>
      <c r="H53" s="26">
        <f t="shared" si="13"/>
        <v>119</v>
      </c>
      <c r="I53" s="26">
        <f t="shared" si="13"/>
        <v>21.170000000000073</v>
      </c>
      <c r="J53" s="26">
        <f t="shared" si="3"/>
        <v>140.17000000000007</v>
      </c>
      <c r="K53" s="2">
        <v>-608.39859999999976</v>
      </c>
      <c r="L53" s="8">
        <v>0</v>
      </c>
      <c r="M53" s="26">
        <f>H53*M$6</f>
        <v>784.21</v>
      </c>
      <c r="N53" s="2">
        <f>I53*N$6</f>
        <v>53.348400000000183</v>
      </c>
      <c r="O53" s="8">
        <f t="shared" si="5"/>
        <v>837.55840000000023</v>
      </c>
      <c r="P53" s="8"/>
      <c r="Q53" s="2">
        <f>K53-O53+L53+P53</f>
        <v>-1445.9569999999999</v>
      </c>
      <c r="R53" s="2" t="str">
        <f t="shared" si="4"/>
        <v xml:space="preserve">№041 </v>
      </c>
    </row>
    <row r="54" spans="1:18">
      <c r="A54" s="22" t="s">
        <v>61</v>
      </c>
      <c r="B54" s="23">
        <v>8977.68</v>
      </c>
      <c r="C54" s="23">
        <v>4000.03</v>
      </c>
      <c r="D54" s="23">
        <v>12977.710000000001</v>
      </c>
      <c r="E54" s="23">
        <v>9110.3000000000011</v>
      </c>
      <c r="F54" s="23">
        <v>4019.26</v>
      </c>
      <c r="G54" s="23">
        <v>13129.57</v>
      </c>
      <c r="H54" s="23">
        <f t="shared" si="13"/>
        <v>132.6200000000008</v>
      </c>
      <c r="I54" s="23">
        <f t="shared" si="13"/>
        <v>19.230000000000018</v>
      </c>
      <c r="J54" s="23">
        <f t="shared" si="3"/>
        <v>151.85000000000082</v>
      </c>
      <c r="K54" s="24">
        <v>-1429.2892000000006</v>
      </c>
      <c r="L54" s="22">
        <v>1500</v>
      </c>
      <c r="M54" s="23">
        <f>H54*M$6</f>
        <v>873.96580000000529</v>
      </c>
      <c r="N54" s="24">
        <f>I54*N$6</f>
        <v>48.459600000000044</v>
      </c>
      <c r="O54" s="22">
        <f t="shared" si="5"/>
        <v>922.42540000000531</v>
      </c>
      <c r="P54" s="22"/>
      <c r="Q54" s="24">
        <f>K54-O54+L54+P54</f>
        <v>-851.7146000000057</v>
      </c>
      <c r="R54" s="24" t="str">
        <f t="shared" si="4"/>
        <v xml:space="preserve">№041а </v>
      </c>
    </row>
    <row r="55" spans="1:18">
      <c r="A55" s="8" t="s">
        <v>62</v>
      </c>
      <c r="B55" s="26">
        <v>3679.89</v>
      </c>
      <c r="C55" s="26">
        <v>2369.62</v>
      </c>
      <c r="D55" s="26">
        <v>6049.54</v>
      </c>
      <c r="E55" s="26">
        <v>3882.48</v>
      </c>
      <c r="F55" s="26">
        <v>2391.23</v>
      </c>
      <c r="G55" s="26">
        <v>6273.75</v>
      </c>
      <c r="H55" s="26">
        <f t="shared" si="13"/>
        <v>202.59000000000015</v>
      </c>
      <c r="I55" s="26">
        <f t="shared" si="13"/>
        <v>21.610000000000127</v>
      </c>
      <c r="J55" s="26">
        <f t="shared" si="3"/>
        <v>224.20000000000027</v>
      </c>
      <c r="K55" s="2">
        <v>-1026.3434999999981</v>
      </c>
      <c r="L55" s="8">
        <v>0</v>
      </c>
      <c r="M55" s="26">
        <f>H55*M$6</f>
        <v>1335.0681000000009</v>
      </c>
      <c r="N55" s="2">
        <f>I55*N$6</f>
        <v>54.45720000000032</v>
      </c>
      <c r="O55" s="8">
        <f t="shared" si="5"/>
        <v>1389.5253000000012</v>
      </c>
      <c r="P55" s="8"/>
      <c r="Q55" s="2">
        <f>K55-O55+L55+P55</f>
        <v>-2415.8687999999993</v>
      </c>
      <c r="R55" s="2" t="str">
        <f t="shared" si="4"/>
        <v xml:space="preserve">№042 </v>
      </c>
    </row>
    <row r="56" spans="1:18">
      <c r="A56" s="22" t="s">
        <v>63</v>
      </c>
      <c r="B56" s="23">
        <v>4486.82</v>
      </c>
      <c r="C56" s="23">
        <v>1687.45</v>
      </c>
      <c r="D56" s="23">
        <v>6174.27</v>
      </c>
      <c r="E56" s="23">
        <v>4658.29</v>
      </c>
      <c r="F56" s="23">
        <v>1728.46</v>
      </c>
      <c r="G56" s="23">
        <v>6386.76</v>
      </c>
      <c r="H56" s="23">
        <f t="shared" si="13"/>
        <v>171.47000000000025</v>
      </c>
      <c r="I56" s="23">
        <f t="shared" si="13"/>
        <v>41.009999999999991</v>
      </c>
      <c r="J56" s="23">
        <f t="shared" si="3"/>
        <v>212.48000000000025</v>
      </c>
      <c r="K56" s="24">
        <v>-1569.1319999999987</v>
      </c>
      <c r="L56" s="22">
        <v>5000</v>
      </c>
      <c r="M56" s="23">
        <f>H56*M$6</f>
        <v>1129.9873000000016</v>
      </c>
      <c r="N56" s="24">
        <f>I56*N$6</f>
        <v>103.34519999999998</v>
      </c>
      <c r="O56" s="22">
        <f t="shared" si="5"/>
        <v>1233.3325000000016</v>
      </c>
      <c r="P56" s="22"/>
      <c r="Q56" s="24">
        <f>K56-O56+L56+P56</f>
        <v>2197.5355</v>
      </c>
      <c r="R56" s="24" t="str">
        <f t="shared" si="4"/>
        <v xml:space="preserve">№043\1 </v>
      </c>
    </row>
    <row r="57" spans="1:18">
      <c r="A57" s="8" t="s">
        <v>64</v>
      </c>
      <c r="B57" s="26">
        <v>19446.64</v>
      </c>
      <c r="C57" s="26">
        <v>9074.2000000000007</v>
      </c>
      <c r="D57" s="26">
        <v>28520.84</v>
      </c>
      <c r="E57" s="25">
        <v>19744.45</v>
      </c>
      <c r="F57" s="25">
        <v>9106.7800000000007</v>
      </c>
      <c r="G57" s="25">
        <v>28851.24</v>
      </c>
      <c r="H57" s="26">
        <f t="shared" si="13"/>
        <v>297.81000000000131</v>
      </c>
      <c r="I57" s="26">
        <f t="shared" si="13"/>
        <v>32.579999999999927</v>
      </c>
      <c r="J57" s="26">
        <f t="shared" si="3"/>
        <v>330.39000000000124</v>
      </c>
      <c r="K57" s="2">
        <v>-12718.285199999995</v>
      </c>
      <c r="L57" s="8">
        <v>15000</v>
      </c>
      <c r="M57" s="26">
        <f>H57*M$6</f>
        <v>1962.5679000000086</v>
      </c>
      <c r="N57" s="2">
        <f>I57*N$6</f>
        <v>82.10159999999982</v>
      </c>
      <c r="O57" s="8">
        <f t="shared" si="5"/>
        <v>2044.6695000000084</v>
      </c>
      <c r="P57" s="8"/>
      <c r="Q57" s="2">
        <f>K57-O57+L57+P57</f>
        <v>237.04529999999613</v>
      </c>
      <c r="R57" s="2" t="str">
        <f t="shared" si="4"/>
        <v xml:space="preserve">№043\2 </v>
      </c>
    </row>
    <row r="58" spans="1:18">
      <c r="A58" s="22" t="s">
        <v>65</v>
      </c>
      <c r="B58" s="23">
        <v>5229.6400000000003</v>
      </c>
      <c r="C58" s="23">
        <v>2499.62</v>
      </c>
      <c r="D58" s="23">
        <v>7729.26</v>
      </c>
      <c r="E58" s="23">
        <v>5391.84</v>
      </c>
      <c r="F58" s="23">
        <v>2573.96</v>
      </c>
      <c r="G58" s="23">
        <v>7965.8</v>
      </c>
      <c r="H58" s="23">
        <f t="shared" si="13"/>
        <v>162.19999999999982</v>
      </c>
      <c r="I58" s="23">
        <f t="shared" si="13"/>
        <v>74.340000000000146</v>
      </c>
      <c r="J58" s="23">
        <f t="shared" si="3"/>
        <v>236.53999999999996</v>
      </c>
      <c r="K58" s="24">
        <v>-7441.4769000000024</v>
      </c>
      <c r="L58" s="22">
        <v>8000</v>
      </c>
      <c r="M58" s="23">
        <f>H58*M$6</f>
        <v>1068.8979999999988</v>
      </c>
      <c r="N58" s="24">
        <f>I58*N$6</f>
        <v>187.33680000000038</v>
      </c>
      <c r="O58" s="22">
        <f t="shared" si="5"/>
        <v>1256.2347999999993</v>
      </c>
      <c r="P58" s="22"/>
      <c r="Q58" s="24">
        <f>K58-O58+L58+P58</f>
        <v>-697.71170000000166</v>
      </c>
      <c r="R58" s="24" t="str">
        <f t="shared" si="4"/>
        <v xml:space="preserve">№044 </v>
      </c>
    </row>
    <row r="59" spans="1:18">
      <c r="A59" s="8" t="s">
        <v>66</v>
      </c>
      <c r="B59" s="26"/>
      <c r="C59" s="26"/>
      <c r="D59" s="26"/>
      <c r="E59" s="26"/>
      <c r="F59" s="26"/>
      <c r="G59" s="26"/>
      <c r="H59" s="26"/>
      <c r="I59" s="26"/>
      <c r="J59" s="26">
        <f t="shared" si="3"/>
        <v>0</v>
      </c>
      <c r="K59" s="2">
        <v>0</v>
      </c>
      <c r="L59" s="8">
        <v>0</v>
      </c>
      <c r="M59" s="26"/>
      <c r="N59" s="2"/>
      <c r="O59" s="8"/>
      <c r="P59" s="8"/>
      <c r="Q59" s="2">
        <f>K59-O59+L59+P59</f>
        <v>0</v>
      </c>
      <c r="R59" s="2" t="str">
        <f t="shared" si="4"/>
        <v>№045 не установлен</v>
      </c>
    </row>
    <row r="60" spans="1:18">
      <c r="A60" s="22" t="s">
        <v>67</v>
      </c>
      <c r="B60" s="23">
        <v>5591.92</v>
      </c>
      <c r="C60" s="23">
        <v>3856.13</v>
      </c>
      <c r="D60" s="23">
        <v>9448.06</v>
      </c>
      <c r="E60" s="23">
        <v>6112.87</v>
      </c>
      <c r="F60" s="23">
        <v>4046.12</v>
      </c>
      <c r="G60" s="23">
        <v>10159</v>
      </c>
      <c r="H60" s="23">
        <f t="shared" ref="H60:I75" si="14">E60-B60</f>
        <v>520.94999999999982</v>
      </c>
      <c r="I60" s="23">
        <f t="shared" si="14"/>
        <v>189.98999999999978</v>
      </c>
      <c r="J60" s="23">
        <f t="shared" si="3"/>
        <v>710.9399999999996</v>
      </c>
      <c r="K60" s="24">
        <v>-1357.1799000000001</v>
      </c>
      <c r="L60" s="22">
        <v>1357.18</v>
      </c>
      <c r="M60" s="23">
        <f>H60*M$6</f>
        <v>3433.0604999999987</v>
      </c>
      <c r="N60" s="24">
        <f>I60*N$6</f>
        <v>478.77479999999946</v>
      </c>
      <c r="O60" s="22">
        <f t="shared" si="5"/>
        <v>3911.8352999999979</v>
      </c>
      <c r="P60" s="22"/>
      <c r="Q60" s="24">
        <f>K60-O60+L60+P60</f>
        <v>-3911.8351999999977</v>
      </c>
      <c r="R60" s="24" t="str">
        <f t="shared" si="4"/>
        <v xml:space="preserve">№046 </v>
      </c>
    </row>
    <row r="61" spans="1:18">
      <c r="A61" s="8" t="s">
        <v>68</v>
      </c>
      <c r="B61" s="26">
        <v>7413.17</v>
      </c>
      <c r="C61" s="26">
        <v>3104.2400000000002</v>
      </c>
      <c r="D61" s="26">
        <v>10517.44</v>
      </c>
      <c r="E61" s="26">
        <v>7572.54</v>
      </c>
      <c r="F61" s="26">
        <v>3147.7000000000003</v>
      </c>
      <c r="G61" s="26">
        <v>10720.27</v>
      </c>
      <c r="H61" s="26">
        <f t="shared" si="14"/>
        <v>159.36999999999989</v>
      </c>
      <c r="I61" s="26">
        <f t="shared" si="14"/>
        <v>43.460000000000036</v>
      </c>
      <c r="J61" s="26">
        <f t="shared" si="3"/>
        <v>202.82999999999993</v>
      </c>
      <c r="K61" s="2">
        <v>-2836.5289000000002</v>
      </c>
      <c r="L61" s="8">
        <v>1325.6</v>
      </c>
      <c r="M61" s="26">
        <f>H61*M$6</f>
        <v>1050.2482999999993</v>
      </c>
      <c r="N61" s="2">
        <f>I61*N$6</f>
        <v>109.5192000000001</v>
      </c>
      <c r="O61" s="8">
        <f t="shared" si="5"/>
        <v>1159.7674999999995</v>
      </c>
      <c r="P61" s="8"/>
      <c r="Q61" s="2">
        <f>K61-O61+L61+P61</f>
        <v>-2670.6963999999998</v>
      </c>
      <c r="R61" s="2" t="str">
        <f t="shared" si="4"/>
        <v xml:space="preserve">№046а </v>
      </c>
    </row>
    <row r="62" spans="1:18">
      <c r="A62" s="22" t="s">
        <v>69</v>
      </c>
      <c r="B62" s="23">
        <v>314.78000000000003</v>
      </c>
      <c r="C62" s="23">
        <v>144.71</v>
      </c>
      <c r="D62" s="23">
        <v>459.5</v>
      </c>
      <c r="E62" s="23">
        <v>314.78000000000003</v>
      </c>
      <c r="F62" s="23">
        <v>144.71</v>
      </c>
      <c r="G62" s="23">
        <v>459.5</v>
      </c>
      <c r="H62" s="23">
        <f t="shared" si="14"/>
        <v>0</v>
      </c>
      <c r="I62" s="23">
        <f t="shared" si="14"/>
        <v>0</v>
      </c>
      <c r="J62" s="23">
        <f t="shared" si="3"/>
        <v>0</v>
      </c>
      <c r="K62" s="24">
        <v>-2071.5971</v>
      </c>
      <c r="L62" s="22">
        <v>0</v>
      </c>
      <c r="M62" s="23">
        <f>H62*M$6</f>
        <v>0</v>
      </c>
      <c r="N62" s="24">
        <f>I62*N$6</f>
        <v>0</v>
      </c>
      <c r="O62" s="22">
        <f t="shared" si="5"/>
        <v>0</v>
      </c>
      <c r="P62" s="22"/>
      <c r="Q62" s="24">
        <f>K62-O62+L62+P62</f>
        <v>-2071.5971</v>
      </c>
      <c r="R62" s="24" t="str">
        <f t="shared" si="4"/>
        <v xml:space="preserve">№047 </v>
      </c>
    </row>
    <row r="63" spans="1:18">
      <c r="A63" s="8" t="s">
        <v>70</v>
      </c>
      <c r="B63" s="26">
        <v>11164.54</v>
      </c>
      <c r="C63" s="26">
        <v>3104.76</v>
      </c>
      <c r="D63" s="26">
        <v>14269.32</v>
      </c>
      <c r="E63" s="26">
        <v>12035.86</v>
      </c>
      <c r="F63" s="26">
        <v>3256.1</v>
      </c>
      <c r="G63" s="26">
        <v>15291.98</v>
      </c>
      <c r="H63" s="26">
        <f t="shared" si="14"/>
        <v>871.31999999999971</v>
      </c>
      <c r="I63" s="26">
        <f t="shared" si="14"/>
        <v>151.33999999999969</v>
      </c>
      <c r="J63" s="26">
        <f t="shared" si="3"/>
        <v>1022.6599999999994</v>
      </c>
      <c r="K63" s="2">
        <v>-15323.255600000004</v>
      </c>
      <c r="L63" s="8">
        <v>0</v>
      </c>
      <c r="M63" s="26">
        <f>H63*M$6</f>
        <v>5741.9987999999976</v>
      </c>
      <c r="N63" s="2">
        <f>I63*N$6</f>
        <v>381.37679999999921</v>
      </c>
      <c r="O63" s="8">
        <f>SUM(M63:N63)</f>
        <v>6123.3755999999967</v>
      </c>
      <c r="P63" s="8"/>
      <c r="Q63" s="2">
        <f>K63-O63+L63+P63</f>
        <v>-21446.6312</v>
      </c>
      <c r="R63" s="2" t="str">
        <f t="shared" si="4"/>
        <v xml:space="preserve">№048 </v>
      </c>
    </row>
    <row r="64" spans="1:18">
      <c r="A64" s="22" t="s">
        <v>71</v>
      </c>
      <c r="B64" s="23">
        <v>8871.07</v>
      </c>
      <c r="C64" s="23">
        <v>3386.14</v>
      </c>
      <c r="D64" s="23">
        <v>12257.220000000001</v>
      </c>
      <c r="E64" s="23">
        <v>9271.49</v>
      </c>
      <c r="F64" s="23">
        <v>3453.87</v>
      </c>
      <c r="G64" s="23">
        <v>12725.37</v>
      </c>
      <c r="H64" s="23">
        <f t="shared" si="14"/>
        <v>400.42000000000007</v>
      </c>
      <c r="I64" s="23">
        <f t="shared" si="14"/>
        <v>67.730000000000018</v>
      </c>
      <c r="J64" s="23">
        <f t="shared" si="3"/>
        <v>468.15000000000009</v>
      </c>
      <c r="K64" s="24">
        <v>-3237.2897999999968</v>
      </c>
      <c r="L64" s="22">
        <v>3300</v>
      </c>
      <c r="M64" s="23">
        <f>H64*M$6</f>
        <v>2638.7678000000005</v>
      </c>
      <c r="N64" s="24">
        <f>I64*N$6</f>
        <v>170.67960000000005</v>
      </c>
      <c r="O64" s="22">
        <f t="shared" si="5"/>
        <v>2809.4474000000005</v>
      </c>
      <c r="P64" s="22"/>
      <c r="Q64" s="24">
        <f>K64-O64+L64+P64</f>
        <v>-2746.7371999999978</v>
      </c>
      <c r="R64" s="24" t="str">
        <f t="shared" si="4"/>
        <v xml:space="preserve">№049 </v>
      </c>
    </row>
    <row r="65" spans="1:18">
      <c r="A65" s="8" t="s">
        <v>72</v>
      </c>
      <c r="B65" s="26">
        <v>10667.18</v>
      </c>
      <c r="C65" s="26">
        <v>4347.12</v>
      </c>
      <c r="D65" s="26">
        <v>15014.300000000001</v>
      </c>
      <c r="E65" s="25">
        <v>10900.380000000001</v>
      </c>
      <c r="F65" s="25">
        <v>4425.05</v>
      </c>
      <c r="G65" s="25">
        <v>15325.44</v>
      </c>
      <c r="H65" s="26">
        <f t="shared" si="14"/>
        <v>233.20000000000073</v>
      </c>
      <c r="I65" s="26">
        <f t="shared" si="14"/>
        <v>77.930000000000291</v>
      </c>
      <c r="J65" s="26">
        <f t="shared" si="3"/>
        <v>311.13000000000102</v>
      </c>
      <c r="K65" s="2">
        <v>-2452.0658999999996</v>
      </c>
      <c r="L65" s="8">
        <v>0</v>
      </c>
      <c r="M65" s="26">
        <f>H65*M$6</f>
        <v>1536.7880000000048</v>
      </c>
      <c r="N65" s="2">
        <f>I65*N$6</f>
        <v>196.38360000000074</v>
      </c>
      <c r="O65" s="8">
        <f t="shared" si="5"/>
        <v>1733.1716000000056</v>
      </c>
      <c r="P65" s="8"/>
      <c r="Q65" s="2">
        <f>K65-O65+L65+P65</f>
        <v>-4185.2375000000047</v>
      </c>
      <c r="R65" s="2" t="str">
        <f t="shared" si="4"/>
        <v xml:space="preserve">№050 </v>
      </c>
    </row>
    <row r="66" spans="1:18">
      <c r="A66" s="22" t="s">
        <v>73</v>
      </c>
      <c r="B66" s="23">
        <v>16236.18</v>
      </c>
      <c r="C66" s="23">
        <v>15330.36</v>
      </c>
      <c r="D66" s="23">
        <v>31566.55</v>
      </c>
      <c r="E66" s="23">
        <v>16391.59</v>
      </c>
      <c r="F66" s="23">
        <v>15407.23</v>
      </c>
      <c r="G66" s="23">
        <v>31798.82</v>
      </c>
      <c r="H66" s="23">
        <f t="shared" si="14"/>
        <v>155.40999999999985</v>
      </c>
      <c r="I66" s="23">
        <f t="shared" si="14"/>
        <v>76.869999999998981</v>
      </c>
      <c r="J66" s="23">
        <f t="shared" si="3"/>
        <v>232.27999999999884</v>
      </c>
      <c r="K66" s="24">
        <v>-12846.641600000003</v>
      </c>
      <c r="L66" s="22">
        <v>0</v>
      </c>
      <c r="M66" s="23">
        <f>H66*M$6</f>
        <v>1024.1518999999989</v>
      </c>
      <c r="N66" s="24">
        <f>I66*N$6</f>
        <v>193.71239999999744</v>
      </c>
      <c r="O66" s="22">
        <f t="shared" si="5"/>
        <v>1217.8642999999963</v>
      </c>
      <c r="P66" s="22"/>
      <c r="Q66" s="24">
        <f>K66-O66+L66+P66</f>
        <v>-14064.505899999998</v>
      </c>
      <c r="R66" s="24" t="str">
        <f t="shared" si="4"/>
        <v xml:space="preserve">№051 </v>
      </c>
    </row>
    <row r="67" spans="1:18">
      <c r="A67" s="8" t="s">
        <v>74</v>
      </c>
      <c r="B67" s="26">
        <v>5658.07</v>
      </c>
      <c r="C67" s="26">
        <v>2158.9499999999998</v>
      </c>
      <c r="D67" s="26">
        <v>7817.02</v>
      </c>
      <c r="E67" s="26">
        <v>5850</v>
      </c>
      <c r="F67" s="26">
        <v>2216.27</v>
      </c>
      <c r="G67" s="26">
        <v>8066.28</v>
      </c>
      <c r="H67" s="26">
        <f t="shared" si="14"/>
        <v>191.93000000000029</v>
      </c>
      <c r="I67" s="26">
        <f t="shared" si="14"/>
        <v>57.320000000000164</v>
      </c>
      <c r="J67" s="26">
        <f t="shared" si="3"/>
        <v>249.25000000000045</v>
      </c>
      <c r="K67" s="2">
        <v>-1345.8177999999975</v>
      </c>
      <c r="L67" s="8">
        <v>1346</v>
      </c>
      <c r="M67" s="26">
        <f>H67*M$6</f>
        <v>1264.8187000000019</v>
      </c>
      <c r="N67" s="2">
        <f>I67*N$6</f>
        <v>144.44640000000041</v>
      </c>
      <c r="O67" s="8">
        <f t="shared" si="5"/>
        <v>1409.2651000000023</v>
      </c>
      <c r="P67" s="8"/>
      <c r="Q67" s="2">
        <f>K67-O67+L67+P67</f>
        <v>-1409.0828999999999</v>
      </c>
      <c r="R67" s="2" t="str">
        <f t="shared" si="4"/>
        <v xml:space="preserve">№052 </v>
      </c>
    </row>
    <row r="68" spans="1:18">
      <c r="A68" s="22" t="s">
        <v>75</v>
      </c>
      <c r="B68" s="23">
        <v>5093.55</v>
      </c>
      <c r="C68" s="23">
        <v>1685.69</v>
      </c>
      <c r="D68" s="23">
        <v>6779.28</v>
      </c>
      <c r="E68" s="23">
        <v>5337.16</v>
      </c>
      <c r="F68" s="23">
        <v>1728.68</v>
      </c>
      <c r="G68" s="23">
        <v>7065.88</v>
      </c>
      <c r="H68" s="23">
        <f t="shared" si="14"/>
        <v>243.60999999999967</v>
      </c>
      <c r="I68" s="23">
        <f t="shared" si="14"/>
        <v>42.990000000000009</v>
      </c>
      <c r="J68" s="23">
        <f t="shared" si="3"/>
        <v>286.59999999999968</v>
      </c>
      <c r="K68" s="24">
        <v>-702.57230000000186</v>
      </c>
      <c r="L68" s="22">
        <v>0</v>
      </c>
      <c r="M68" s="23">
        <f>H68*M$6</f>
        <v>1605.3898999999979</v>
      </c>
      <c r="N68" s="24">
        <f>I68*N$6</f>
        <v>108.33480000000003</v>
      </c>
      <c r="O68" s="22">
        <f t="shared" si="5"/>
        <v>1713.7246999999979</v>
      </c>
      <c r="P68" s="22"/>
      <c r="Q68" s="24">
        <f>K68-O68+L68+P68</f>
        <v>-2416.2969999999996</v>
      </c>
      <c r="R68" s="24" t="str">
        <f t="shared" si="4"/>
        <v xml:space="preserve">№052а </v>
      </c>
    </row>
    <row r="69" spans="1:18">
      <c r="A69" s="8" t="s">
        <v>76</v>
      </c>
      <c r="B69" s="26">
        <v>130.41</v>
      </c>
      <c r="C69" s="26">
        <v>78.37</v>
      </c>
      <c r="D69" s="26">
        <v>208.78</v>
      </c>
      <c r="E69" s="26">
        <v>151.64000000000001</v>
      </c>
      <c r="F69" s="26">
        <v>81.040000000000006</v>
      </c>
      <c r="G69" s="26">
        <v>232.69</v>
      </c>
      <c r="H69" s="26">
        <f t="shared" si="14"/>
        <v>21.230000000000018</v>
      </c>
      <c r="I69" s="26">
        <f t="shared" si="14"/>
        <v>2.6700000000000017</v>
      </c>
      <c r="J69" s="26">
        <f t="shared" si="3"/>
        <v>23.90000000000002</v>
      </c>
      <c r="K69" s="2">
        <v>19.161700000000089</v>
      </c>
      <c r="L69" s="8">
        <v>100</v>
      </c>
      <c r="M69" s="26">
        <f>H69*M$6</f>
        <v>139.90570000000011</v>
      </c>
      <c r="N69" s="2">
        <f>I69*N$6</f>
        <v>6.7284000000000042</v>
      </c>
      <c r="O69" s="8">
        <f t="shared" si="5"/>
        <v>146.6341000000001</v>
      </c>
      <c r="P69" s="8"/>
      <c r="Q69" s="2">
        <f>K69-O69+L69+P69</f>
        <v>-27.472400000000022</v>
      </c>
      <c r="R69" s="2" t="str">
        <f t="shared" si="4"/>
        <v xml:space="preserve">№053 </v>
      </c>
    </row>
    <row r="70" spans="1:18">
      <c r="A70" s="22" t="s">
        <v>77</v>
      </c>
      <c r="B70" s="23">
        <v>1433.91</v>
      </c>
      <c r="C70" s="23">
        <v>698.80000000000007</v>
      </c>
      <c r="D70" s="23">
        <v>2132.7200000000003</v>
      </c>
      <c r="E70" s="23">
        <v>1492.6100000000001</v>
      </c>
      <c r="F70" s="23">
        <v>719.7</v>
      </c>
      <c r="G70" s="23">
        <v>2212.31</v>
      </c>
      <c r="H70" s="23">
        <f t="shared" si="14"/>
        <v>58.700000000000045</v>
      </c>
      <c r="I70" s="23">
        <f t="shared" si="14"/>
        <v>20.899999999999977</v>
      </c>
      <c r="J70" s="23">
        <f t="shared" si="3"/>
        <v>79.600000000000023</v>
      </c>
      <c r="K70" s="24">
        <v>-1250.4895000000001</v>
      </c>
      <c r="L70" s="22">
        <v>0</v>
      </c>
      <c r="M70" s="23">
        <f>H70*M$6</f>
        <v>386.83300000000031</v>
      </c>
      <c r="N70" s="24">
        <f>I70*N$6</f>
        <v>52.667999999999942</v>
      </c>
      <c r="O70" s="22">
        <f t="shared" si="5"/>
        <v>439.50100000000026</v>
      </c>
      <c r="P70" s="22"/>
      <c r="Q70" s="24">
        <f>K70-O70+L70+P70</f>
        <v>-1689.9905000000003</v>
      </c>
      <c r="R70" s="24" t="str">
        <f t="shared" si="4"/>
        <v xml:space="preserve">№054 </v>
      </c>
    </row>
    <row r="71" spans="1:18">
      <c r="A71" s="8" t="s">
        <v>78</v>
      </c>
      <c r="B71" s="26">
        <v>10451.89</v>
      </c>
      <c r="C71" s="26">
        <v>4571.1500000000005</v>
      </c>
      <c r="D71" s="26">
        <v>15023.06</v>
      </c>
      <c r="E71" s="26">
        <v>10919.95</v>
      </c>
      <c r="F71" s="26">
        <v>4691.66</v>
      </c>
      <c r="G71" s="26">
        <v>15611.630000000001</v>
      </c>
      <c r="H71" s="26">
        <f t="shared" si="14"/>
        <v>468.06000000000131</v>
      </c>
      <c r="I71" s="26">
        <f t="shared" si="14"/>
        <v>120.50999999999931</v>
      </c>
      <c r="J71" s="26">
        <f t="shared" si="3"/>
        <v>588.57000000000062</v>
      </c>
      <c r="K71" s="2">
        <v>-3807.399999999996</v>
      </c>
      <c r="L71" s="8">
        <v>3850</v>
      </c>
      <c r="M71" s="26">
        <f>H71*M$6</f>
        <v>3084.5154000000084</v>
      </c>
      <c r="N71" s="2">
        <f>I71*N$6</f>
        <v>303.68519999999825</v>
      </c>
      <c r="O71" s="8">
        <f t="shared" si="5"/>
        <v>3388.2006000000065</v>
      </c>
      <c r="P71" s="8"/>
      <c r="Q71" s="2">
        <f>K71-O71+L71+P71</f>
        <v>-3345.6006000000025</v>
      </c>
      <c r="R71" s="2" t="str">
        <f t="shared" si="4"/>
        <v xml:space="preserve">№055 </v>
      </c>
    </row>
    <row r="72" spans="1:18">
      <c r="A72" s="22" t="s">
        <v>79</v>
      </c>
      <c r="B72" s="23">
        <v>6172.53</v>
      </c>
      <c r="C72" s="23">
        <v>2846.32</v>
      </c>
      <c r="D72" s="23">
        <v>9018.86</v>
      </c>
      <c r="E72" s="23">
        <v>6386.57</v>
      </c>
      <c r="F72" s="23">
        <v>2930.17</v>
      </c>
      <c r="G72" s="23">
        <v>9316.74</v>
      </c>
      <c r="H72" s="23">
        <f t="shared" si="14"/>
        <v>214.03999999999996</v>
      </c>
      <c r="I72" s="23">
        <f t="shared" si="14"/>
        <v>83.849999999999909</v>
      </c>
      <c r="J72" s="23">
        <f t="shared" si="3"/>
        <v>297.88999999999987</v>
      </c>
      <c r="K72" s="24">
        <v>-4158.8518999999987</v>
      </c>
      <c r="L72" s="22">
        <v>0</v>
      </c>
      <c r="M72" s="23">
        <f>H72*M$6</f>
        <v>1410.5235999999998</v>
      </c>
      <c r="N72" s="24">
        <f>I72*N$6</f>
        <v>211.30199999999977</v>
      </c>
      <c r="O72" s="22">
        <f t="shared" si="5"/>
        <v>1621.8255999999994</v>
      </c>
      <c r="P72" s="22"/>
      <c r="Q72" s="24">
        <f>K72-O72+L72+P72</f>
        <v>-5780.677499999998</v>
      </c>
      <c r="R72" s="24" t="str">
        <f t="shared" si="4"/>
        <v xml:space="preserve">№056 </v>
      </c>
    </row>
    <row r="73" spans="1:18">
      <c r="A73" s="8" t="s">
        <v>80</v>
      </c>
      <c r="B73" s="26">
        <v>3087.77</v>
      </c>
      <c r="C73" s="26">
        <v>2250.0700000000002</v>
      </c>
      <c r="D73" s="26">
        <v>5337.86</v>
      </c>
      <c r="E73" s="25">
        <v>3192.15</v>
      </c>
      <c r="F73" s="25">
        <v>2394.13</v>
      </c>
      <c r="G73" s="25">
        <v>5586.3</v>
      </c>
      <c r="H73" s="26">
        <f t="shared" si="14"/>
        <v>104.38000000000011</v>
      </c>
      <c r="I73" s="26">
        <f t="shared" si="14"/>
        <v>144.05999999999995</v>
      </c>
      <c r="J73" s="26">
        <f t="shared" si="3"/>
        <v>248.44000000000005</v>
      </c>
      <c r="K73" s="2">
        <v>-4069.5054499999992</v>
      </c>
      <c r="L73" s="8">
        <v>0</v>
      </c>
      <c r="M73" s="26">
        <f>H73*M$6</f>
        <v>687.86420000000066</v>
      </c>
      <c r="N73" s="2">
        <f>I73*N$6</f>
        <v>363.03119999999984</v>
      </c>
      <c r="O73" s="8">
        <f t="shared" si="5"/>
        <v>1050.8954000000006</v>
      </c>
      <c r="P73" s="8"/>
      <c r="Q73" s="2">
        <f>K73-O73+L73+P73</f>
        <v>-5120.40085</v>
      </c>
      <c r="R73" s="2" t="str">
        <f t="shared" si="4"/>
        <v xml:space="preserve">№057 </v>
      </c>
    </row>
    <row r="74" spans="1:18">
      <c r="A74" s="22" t="s">
        <v>81</v>
      </c>
      <c r="B74" s="23">
        <v>8452.51</v>
      </c>
      <c r="C74" s="23">
        <v>2918.4700000000003</v>
      </c>
      <c r="D74" s="23">
        <v>11370.99</v>
      </c>
      <c r="E74" s="23">
        <v>8657.98</v>
      </c>
      <c r="F74" s="23">
        <v>2960.44</v>
      </c>
      <c r="G74" s="23">
        <v>11618.43</v>
      </c>
      <c r="H74" s="23">
        <f t="shared" si="14"/>
        <v>205.46999999999935</v>
      </c>
      <c r="I74" s="23">
        <f t="shared" si="14"/>
        <v>41.9699999999998</v>
      </c>
      <c r="J74" s="23">
        <f t="shared" si="3"/>
        <v>247.43999999999915</v>
      </c>
      <c r="K74" s="24">
        <v>-2639.0042000000012</v>
      </c>
      <c r="L74" s="22">
        <v>3000</v>
      </c>
      <c r="M74" s="23">
        <f>H74*M$6</f>
        <v>1354.0472999999956</v>
      </c>
      <c r="N74" s="24">
        <f>I74*N$6</f>
        <v>105.7643999999995</v>
      </c>
      <c r="O74" s="22">
        <f t="shared" si="5"/>
        <v>1459.8116999999952</v>
      </c>
      <c r="P74" s="22"/>
      <c r="Q74" s="24">
        <f>K74-O74+L74+P74</f>
        <v>-1098.815899999996</v>
      </c>
      <c r="R74" s="24" t="str">
        <f t="shared" si="4"/>
        <v xml:space="preserve">№058 </v>
      </c>
    </row>
    <row r="75" spans="1:18">
      <c r="A75" s="8" t="s">
        <v>82</v>
      </c>
      <c r="B75" s="26">
        <v>22744.38</v>
      </c>
      <c r="C75" s="26">
        <v>9954.27</v>
      </c>
      <c r="D75" s="26">
        <v>32698.65</v>
      </c>
      <c r="E75" s="26">
        <v>23232.11</v>
      </c>
      <c r="F75" s="26">
        <v>10204.11</v>
      </c>
      <c r="G75" s="26">
        <v>33436.230000000003</v>
      </c>
      <c r="H75" s="26">
        <f t="shared" si="14"/>
        <v>487.72999999999956</v>
      </c>
      <c r="I75" s="26">
        <f t="shared" si="14"/>
        <v>249.84000000000015</v>
      </c>
      <c r="J75" s="26">
        <f t="shared" ref="J75:J138" si="15">SUM(H75:I75)</f>
        <v>737.56999999999971</v>
      </c>
      <c r="K75" s="2">
        <v>1701.3584999999955</v>
      </c>
      <c r="L75" s="8">
        <v>0</v>
      </c>
      <c r="M75" s="26">
        <f>H75*M$6</f>
        <v>3214.1406999999972</v>
      </c>
      <c r="N75" s="2">
        <f>I75*N$6</f>
        <v>629.59680000000037</v>
      </c>
      <c r="O75" s="8">
        <f t="shared" si="5"/>
        <v>3843.7374999999975</v>
      </c>
      <c r="P75" s="8"/>
      <c r="Q75" s="2">
        <f>K75-O75+L75</f>
        <v>-2142.3790000000017</v>
      </c>
      <c r="R75" s="2" t="str">
        <f t="shared" ref="R75:R138" si="16">A75</f>
        <v xml:space="preserve">№059 </v>
      </c>
    </row>
    <row r="76" spans="1:18">
      <c r="A76" s="22" t="s">
        <v>83</v>
      </c>
      <c r="B76" s="23">
        <v>2578.4500000000003</v>
      </c>
      <c r="C76" s="23">
        <v>1282.78</v>
      </c>
      <c r="D76" s="23">
        <v>3861.25</v>
      </c>
      <c r="E76" s="23">
        <v>2783.77</v>
      </c>
      <c r="F76" s="23">
        <v>1340.81</v>
      </c>
      <c r="G76" s="23">
        <v>4124.59</v>
      </c>
      <c r="H76" s="23">
        <f t="shared" ref="H76" si="17">E76-B76</f>
        <v>205.31999999999971</v>
      </c>
      <c r="I76" s="23">
        <f t="shared" ref="I76" si="18">F76-C76</f>
        <v>58.029999999999973</v>
      </c>
      <c r="J76" s="23">
        <f t="shared" si="15"/>
        <v>263.34999999999968</v>
      </c>
      <c r="K76" s="24">
        <v>-3036.2839000000022</v>
      </c>
      <c r="L76" s="22">
        <v>3100</v>
      </c>
      <c r="M76" s="23">
        <f>H76*M$6</f>
        <v>1353.058799999998</v>
      </c>
      <c r="N76" s="24">
        <f>I76*N$6</f>
        <v>146.23559999999992</v>
      </c>
      <c r="O76" s="22">
        <f t="shared" ref="O76:O138" si="19">SUM(M76:N76)</f>
        <v>1499.2943999999979</v>
      </c>
      <c r="P76" s="22"/>
      <c r="Q76" s="24">
        <f>K76-O76+L76</f>
        <v>-1435.5783000000001</v>
      </c>
      <c r="R76" s="24" t="str">
        <f t="shared" si="16"/>
        <v xml:space="preserve">№060 </v>
      </c>
    </row>
    <row r="77" spans="1:18">
      <c r="A77" s="8" t="s">
        <v>84</v>
      </c>
      <c r="B77" s="26">
        <v>5358.25</v>
      </c>
      <c r="C77" s="26">
        <v>2159.44</v>
      </c>
      <c r="D77" s="26">
        <v>7517.7</v>
      </c>
      <c r="E77" s="26">
        <v>5502.11</v>
      </c>
      <c r="F77" s="26">
        <v>2189.5300000000002</v>
      </c>
      <c r="G77" s="26">
        <v>7691.6500000000005</v>
      </c>
      <c r="H77" s="26">
        <f t="shared" ref="H77:I84" si="20">E77-B77</f>
        <v>143.85999999999967</v>
      </c>
      <c r="I77" s="26">
        <f t="shared" si="20"/>
        <v>30.090000000000146</v>
      </c>
      <c r="J77" s="26">
        <f t="shared" si="15"/>
        <v>173.94999999999982</v>
      </c>
      <c r="K77" s="2">
        <v>-9550.8029999999999</v>
      </c>
      <c r="L77" s="8">
        <v>9550</v>
      </c>
      <c r="M77" s="26">
        <f>H77*M$6</f>
        <v>948.03739999999777</v>
      </c>
      <c r="N77" s="2">
        <f>I77*N$6</f>
        <v>75.826800000000361</v>
      </c>
      <c r="O77" s="8">
        <f t="shared" si="19"/>
        <v>1023.8641999999982</v>
      </c>
      <c r="P77" s="8"/>
      <c r="Q77" s="2">
        <f>K77-O77+L77+P77</f>
        <v>-1024.667199999998</v>
      </c>
      <c r="R77" s="2" t="str">
        <f t="shared" si="16"/>
        <v xml:space="preserve">№061 </v>
      </c>
    </row>
    <row r="78" spans="1:18">
      <c r="A78" s="22" t="s">
        <v>85</v>
      </c>
      <c r="B78" s="23">
        <v>17442</v>
      </c>
      <c r="C78" s="23">
        <v>10495.08</v>
      </c>
      <c r="D78" s="23">
        <v>27937.63</v>
      </c>
      <c r="E78" s="23">
        <v>17546.490000000002</v>
      </c>
      <c r="F78" s="23">
        <v>10521.17</v>
      </c>
      <c r="G78" s="23">
        <v>28068.21</v>
      </c>
      <c r="H78" s="23">
        <f t="shared" si="20"/>
        <v>104.4900000000016</v>
      </c>
      <c r="I78" s="23">
        <f t="shared" si="20"/>
        <v>26.090000000000146</v>
      </c>
      <c r="J78" s="23">
        <f t="shared" si="15"/>
        <v>130.58000000000175</v>
      </c>
      <c r="K78" s="24">
        <v>-1415.3485000000001</v>
      </c>
      <c r="L78" s="22">
        <v>0</v>
      </c>
      <c r="M78" s="23">
        <f>H78*M$6</f>
        <v>688.58910000001049</v>
      </c>
      <c r="N78" s="24">
        <f>I78*N$6</f>
        <v>65.746800000000363</v>
      </c>
      <c r="O78" s="22">
        <f t="shared" si="19"/>
        <v>754.33590000001084</v>
      </c>
      <c r="P78" s="22"/>
      <c r="Q78" s="24">
        <f>K78-O78+L78+P78</f>
        <v>-2169.684400000011</v>
      </c>
      <c r="R78" s="24" t="str">
        <f t="shared" si="16"/>
        <v xml:space="preserve">№062 </v>
      </c>
    </row>
    <row r="79" spans="1:18">
      <c r="A79" s="8" t="s">
        <v>86</v>
      </c>
      <c r="B79" s="26">
        <v>5866.2300000000005</v>
      </c>
      <c r="C79" s="26">
        <v>1850.73</v>
      </c>
      <c r="D79" s="26">
        <v>7716.9800000000005</v>
      </c>
      <c r="E79" s="26">
        <v>6240.9000000000005</v>
      </c>
      <c r="F79" s="26">
        <v>1931.68</v>
      </c>
      <c r="G79" s="26">
        <v>8172.59</v>
      </c>
      <c r="H79" s="26">
        <f t="shared" si="20"/>
        <v>374.67000000000007</v>
      </c>
      <c r="I79" s="26">
        <f t="shared" si="20"/>
        <v>80.950000000000045</v>
      </c>
      <c r="J79" s="26">
        <f t="shared" si="15"/>
        <v>455.62000000000012</v>
      </c>
      <c r="K79" s="2">
        <v>-2098.4083000000001</v>
      </c>
      <c r="L79" s="8">
        <v>2098.41</v>
      </c>
      <c r="M79" s="26">
        <f>H79*M$6</f>
        <v>2469.0753000000004</v>
      </c>
      <c r="N79" s="2">
        <f>I79*N$6</f>
        <v>203.99400000000011</v>
      </c>
      <c r="O79" s="8">
        <f t="shared" si="19"/>
        <v>2673.0693000000006</v>
      </c>
      <c r="P79" s="8"/>
      <c r="Q79" s="2">
        <f>K79-O79+L79+P79</f>
        <v>-2673.0676000000003</v>
      </c>
      <c r="R79" s="2" t="str">
        <f t="shared" si="16"/>
        <v xml:space="preserve">№062а </v>
      </c>
    </row>
    <row r="80" spans="1:18">
      <c r="A80" s="22" t="s">
        <v>87</v>
      </c>
      <c r="B80" s="23">
        <v>1044.44</v>
      </c>
      <c r="C80" s="23">
        <v>642.97</v>
      </c>
      <c r="D80" s="23">
        <v>1687.42</v>
      </c>
      <c r="E80" s="23">
        <v>1101.44</v>
      </c>
      <c r="F80" s="23">
        <v>664.08</v>
      </c>
      <c r="G80" s="23">
        <v>1765.53</v>
      </c>
      <c r="H80" s="23">
        <f t="shared" si="20"/>
        <v>57</v>
      </c>
      <c r="I80" s="23">
        <f t="shared" si="20"/>
        <v>21.110000000000014</v>
      </c>
      <c r="J80" s="23">
        <f t="shared" si="15"/>
        <v>78.110000000000014</v>
      </c>
      <c r="K80" s="24">
        <v>-2570.5588000000002</v>
      </c>
      <c r="L80" s="22">
        <v>0</v>
      </c>
      <c r="M80" s="23">
        <f>H80*M$6</f>
        <v>375.63</v>
      </c>
      <c r="N80" s="24">
        <f>I80*N$6</f>
        <v>53.197200000000038</v>
      </c>
      <c r="O80" s="22">
        <f t="shared" si="19"/>
        <v>428.82720000000006</v>
      </c>
      <c r="P80" s="22"/>
      <c r="Q80" s="24">
        <f>K80-O80+L80+P80</f>
        <v>-2999.3860000000004</v>
      </c>
      <c r="R80" s="24" t="str">
        <f t="shared" si="16"/>
        <v xml:space="preserve">№063 </v>
      </c>
    </row>
    <row r="81" spans="1:18">
      <c r="A81" s="8" t="s">
        <v>88</v>
      </c>
      <c r="B81" s="26">
        <v>68.180000000000007</v>
      </c>
      <c r="C81" s="26">
        <v>18.420000000000002</v>
      </c>
      <c r="D81" s="26">
        <v>86.62</v>
      </c>
      <c r="E81" s="25">
        <v>70.05</v>
      </c>
      <c r="F81" s="25">
        <v>18.420000000000002</v>
      </c>
      <c r="G81" s="25">
        <v>88.48</v>
      </c>
      <c r="H81" s="26">
        <f t="shared" si="20"/>
        <v>1.8699999999999903</v>
      </c>
      <c r="I81" s="26">
        <f t="shared" si="20"/>
        <v>0</v>
      </c>
      <c r="J81" s="26">
        <f t="shared" si="15"/>
        <v>1.8699999999999903</v>
      </c>
      <c r="K81" s="2">
        <v>31501.935399999995</v>
      </c>
      <c r="L81" s="8">
        <v>0</v>
      </c>
      <c r="M81" s="26">
        <f>H81*M$6</f>
        <v>12.323299999999936</v>
      </c>
      <c r="N81" s="2">
        <f>I81*N$6</f>
        <v>0</v>
      </c>
      <c r="O81" s="8">
        <f t="shared" si="19"/>
        <v>12.323299999999936</v>
      </c>
      <c r="P81" s="8"/>
      <c r="Q81" s="2">
        <f>K81-O81+L81+P81</f>
        <v>31489.612099999995</v>
      </c>
      <c r="R81" s="2" t="str">
        <f t="shared" si="16"/>
        <v xml:space="preserve">№064\1 </v>
      </c>
    </row>
    <row r="82" spans="1:18">
      <c r="A82" s="22" t="s">
        <v>89</v>
      </c>
      <c r="B82" s="23">
        <v>6407.42</v>
      </c>
      <c r="C82" s="23">
        <v>2299.87</v>
      </c>
      <c r="D82" s="23">
        <v>8707.2999999999993</v>
      </c>
      <c r="E82" s="23">
        <v>6579.59</v>
      </c>
      <c r="F82" s="23">
        <v>2332.04</v>
      </c>
      <c r="G82" s="23">
        <v>8911.65</v>
      </c>
      <c r="H82" s="23">
        <f t="shared" si="20"/>
        <v>172.17000000000007</v>
      </c>
      <c r="I82" s="23">
        <f t="shared" si="20"/>
        <v>32.170000000000073</v>
      </c>
      <c r="J82" s="23">
        <f t="shared" si="15"/>
        <v>204.34000000000015</v>
      </c>
      <c r="K82" s="24">
        <v>-37106.369400000003</v>
      </c>
      <c r="L82" s="22">
        <v>0</v>
      </c>
      <c r="M82" s="23">
        <f>H82*M$6</f>
        <v>1134.6003000000005</v>
      </c>
      <c r="N82" s="24">
        <f>I82*N$6</f>
        <v>81.068400000000182</v>
      </c>
      <c r="O82" s="22">
        <f t="shared" si="19"/>
        <v>1215.6687000000006</v>
      </c>
      <c r="P82" s="22"/>
      <c r="Q82" s="24">
        <f>K82-O82+L82+P82</f>
        <v>-38322.038100000005</v>
      </c>
      <c r="R82" s="24" t="str">
        <f t="shared" si="16"/>
        <v xml:space="preserve">№064\2 </v>
      </c>
    </row>
    <row r="83" spans="1:18">
      <c r="A83" s="8" t="s">
        <v>90</v>
      </c>
      <c r="B83" s="26">
        <v>29869.27</v>
      </c>
      <c r="C83" s="26">
        <v>10739.56</v>
      </c>
      <c r="D83" s="26">
        <v>40608.83</v>
      </c>
      <c r="E83" s="25">
        <v>30403.9</v>
      </c>
      <c r="F83" s="25">
        <v>10880.17</v>
      </c>
      <c r="G83" s="25">
        <v>41284.080000000002</v>
      </c>
      <c r="H83" s="26">
        <f t="shared" si="20"/>
        <v>534.63000000000102</v>
      </c>
      <c r="I83" s="26">
        <f t="shared" si="20"/>
        <v>140.61000000000058</v>
      </c>
      <c r="J83" s="26">
        <f t="shared" si="15"/>
        <v>675.2400000000016</v>
      </c>
      <c r="K83" s="2">
        <v>-3751.5857999999862</v>
      </c>
      <c r="L83" s="8">
        <v>4000</v>
      </c>
      <c r="M83" s="26">
        <f>H83*M$6</f>
        <v>3523.2117000000067</v>
      </c>
      <c r="N83" s="2">
        <f>I83*N$6</f>
        <v>354.33720000000147</v>
      </c>
      <c r="O83" s="8">
        <f t="shared" si="19"/>
        <v>3877.548900000008</v>
      </c>
      <c r="P83" s="8"/>
      <c r="Q83" s="2">
        <f>K83-O83+L83+P83</f>
        <v>-3629.1346999999942</v>
      </c>
      <c r="R83" s="2" t="str">
        <f t="shared" si="16"/>
        <v xml:space="preserve">№065 </v>
      </c>
    </row>
    <row r="84" spans="1:18">
      <c r="A84" s="22" t="s">
        <v>91</v>
      </c>
      <c r="B84" s="23">
        <v>12230.47</v>
      </c>
      <c r="C84" s="23">
        <v>5698.93</v>
      </c>
      <c r="D84" s="23">
        <v>17929.41</v>
      </c>
      <c r="E84" s="23">
        <v>12383.960000000001</v>
      </c>
      <c r="F84" s="23">
        <v>5764.02</v>
      </c>
      <c r="G84" s="23">
        <v>18147.990000000002</v>
      </c>
      <c r="H84" s="23">
        <f t="shared" si="20"/>
        <v>153.4900000000016</v>
      </c>
      <c r="I84" s="23">
        <f t="shared" si="20"/>
        <v>65.090000000000146</v>
      </c>
      <c r="J84" s="23">
        <f t="shared" si="15"/>
        <v>218.58000000000175</v>
      </c>
      <c r="K84" s="24">
        <v>-1759.4832999999962</v>
      </c>
      <c r="L84" s="22">
        <v>0</v>
      </c>
      <c r="M84" s="23">
        <f>H84*M$6</f>
        <v>1011.4991000000106</v>
      </c>
      <c r="N84" s="24">
        <f>I84*N$6</f>
        <v>164.02680000000038</v>
      </c>
      <c r="O84" s="22">
        <f t="shared" si="19"/>
        <v>1175.525900000011</v>
      </c>
      <c r="P84" s="22"/>
      <c r="Q84" s="24">
        <f>K84-O84+L84+P84</f>
        <v>-2935.0092000000072</v>
      </c>
      <c r="R84" s="24" t="str">
        <f t="shared" si="16"/>
        <v xml:space="preserve">№066 </v>
      </c>
    </row>
    <row r="85" spans="1:18">
      <c r="A85" s="8" t="s">
        <v>92</v>
      </c>
      <c r="B85" s="26">
        <v>3915.06</v>
      </c>
      <c r="C85" s="26">
        <v>2034.56</v>
      </c>
      <c r="D85" s="26">
        <v>5949.63</v>
      </c>
      <c r="E85" s="26">
        <v>4105.46</v>
      </c>
      <c r="F85" s="26">
        <v>2082.5</v>
      </c>
      <c r="G85" s="26">
        <v>6187.97</v>
      </c>
      <c r="H85" s="26">
        <f t="shared" ref="H85" si="21">E85-B85</f>
        <v>190.40000000000009</v>
      </c>
      <c r="I85" s="26">
        <f t="shared" ref="I85" si="22">F85-C85</f>
        <v>47.940000000000055</v>
      </c>
      <c r="J85" s="26">
        <f t="shared" si="15"/>
        <v>238.34000000000015</v>
      </c>
      <c r="K85" s="2">
        <v>2248.6059000000009</v>
      </c>
      <c r="L85" s="8">
        <v>5000</v>
      </c>
      <c r="M85" s="26">
        <f>H85*M$6</f>
        <v>1254.7360000000006</v>
      </c>
      <c r="N85" s="2">
        <f>I85*N$6</f>
        <v>120.80880000000013</v>
      </c>
      <c r="O85" s="8">
        <f t="shared" ref="O85" si="23">SUM(M85:N85)</f>
        <v>1375.5448000000006</v>
      </c>
      <c r="P85" s="8"/>
      <c r="Q85" s="2">
        <f>K85-O85+L85+P85</f>
        <v>5873.0611000000008</v>
      </c>
      <c r="R85" s="2" t="str">
        <f t="shared" si="16"/>
        <v>№067</v>
      </c>
    </row>
    <row r="86" spans="1:18">
      <c r="A86" s="22" t="s">
        <v>93</v>
      </c>
      <c r="B86" s="23">
        <v>6433.18</v>
      </c>
      <c r="C86" s="23">
        <v>4925.1400000000003</v>
      </c>
      <c r="D86" s="23">
        <v>11358.35</v>
      </c>
      <c r="E86" s="23">
        <v>6630.7300000000005</v>
      </c>
      <c r="F86" s="23">
        <v>5027.04</v>
      </c>
      <c r="G86" s="23">
        <v>11657.79</v>
      </c>
      <c r="H86" s="23">
        <f t="shared" ref="H86:I102" si="24">E86-B86</f>
        <v>197.55000000000018</v>
      </c>
      <c r="I86" s="23">
        <f t="shared" si="24"/>
        <v>101.89999999999964</v>
      </c>
      <c r="J86" s="23">
        <f t="shared" si="15"/>
        <v>299.44999999999982</v>
      </c>
      <c r="K86" s="24">
        <v>3804.0985999999966</v>
      </c>
      <c r="L86" s="22">
        <v>0</v>
      </c>
      <c r="M86" s="23">
        <f>H86*M$6</f>
        <v>1301.8545000000013</v>
      </c>
      <c r="N86" s="24">
        <f>I86*N$6</f>
        <v>256.7879999999991</v>
      </c>
      <c r="O86" s="22">
        <f t="shared" si="19"/>
        <v>1558.6425000000004</v>
      </c>
      <c r="P86" s="22"/>
      <c r="Q86" s="24">
        <f>K86-O86+L86+P86</f>
        <v>2245.4560999999962</v>
      </c>
      <c r="R86" s="24" t="str">
        <f t="shared" si="16"/>
        <v xml:space="preserve">№068 </v>
      </c>
    </row>
    <row r="87" spans="1:18">
      <c r="A87" s="8" t="s">
        <v>94</v>
      </c>
      <c r="B87" s="26">
        <v>6145.17</v>
      </c>
      <c r="C87" s="26">
        <v>2860.13</v>
      </c>
      <c r="D87" s="26">
        <v>9005.380000000001</v>
      </c>
      <c r="E87" s="26"/>
      <c r="F87" s="26"/>
      <c r="G87" s="26"/>
      <c r="H87" s="55"/>
      <c r="I87" s="55"/>
      <c r="J87" s="55"/>
      <c r="K87" s="2">
        <v>-954.07679999999982</v>
      </c>
      <c r="L87" s="8">
        <v>0</v>
      </c>
      <c r="M87" s="26">
        <f>H87*M$6</f>
        <v>0</v>
      </c>
      <c r="N87" s="2">
        <f>I87*N$6</f>
        <v>0</v>
      </c>
      <c r="O87" s="8">
        <f t="shared" si="19"/>
        <v>0</v>
      </c>
      <c r="P87" s="8"/>
      <c r="Q87" s="2">
        <f>K87-O87+L87+P87</f>
        <v>-954.07679999999982</v>
      </c>
      <c r="R87" s="2" t="str">
        <f t="shared" si="16"/>
        <v xml:space="preserve">№069 </v>
      </c>
    </row>
    <row r="88" spans="1:18">
      <c r="A88" s="22" t="s">
        <v>95</v>
      </c>
      <c r="B88" s="23">
        <v>5505.1500000000005</v>
      </c>
      <c r="C88" s="23">
        <v>2926.51</v>
      </c>
      <c r="D88" s="23">
        <v>8431.66</v>
      </c>
      <c r="E88" s="23">
        <v>5792.4000000000005</v>
      </c>
      <c r="F88" s="23">
        <v>3000.23</v>
      </c>
      <c r="G88" s="23">
        <v>8792.64</v>
      </c>
      <c r="H88" s="23">
        <f t="shared" si="24"/>
        <v>287.25</v>
      </c>
      <c r="I88" s="23">
        <f t="shared" si="24"/>
        <v>73.7199999999998</v>
      </c>
      <c r="J88" s="23">
        <f t="shared" si="15"/>
        <v>360.9699999999998</v>
      </c>
      <c r="K88" s="24">
        <v>4450.6145999999962</v>
      </c>
      <c r="L88" s="22">
        <v>0</v>
      </c>
      <c r="M88" s="23">
        <f>H88*M$6</f>
        <v>1892.9775</v>
      </c>
      <c r="N88" s="24">
        <f>I88*N$6</f>
        <v>185.7743999999995</v>
      </c>
      <c r="O88" s="22">
        <f t="shared" si="19"/>
        <v>2078.7518999999993</v>
      </c>
      <c r="P88" s="22"/>
      <c r="Q88" s="24">
        <f>K88-O88+L88+P88</f>
        <v>2371.8626999999969</v>
      </c>
      <c r="R88" s="24" t="str">
        <f t="shared" si="16"/>
        <v xml:space="preserve">№070 </v>
      </c>
    </row>
    <row r="89" spans="1:18">
      <c r="A89" s="8" t="s">
        <v>96</v>
      </c>
      <c r="B89" s="26">
        <v>1467.6000000000001</v>
      </c>
      <c r="C89" s="26">
        <v>690.38</v>
      </c>
      <c r="D89" s="26">
        <v>2158</v>
      </c>
      <c r="E89" s="26">
        <v>1491.65</v>
      </c>
      <c r="F89" s="26">
        <v>713.14</v>
      </c>
      <c r="G89" s="26">
        <v>2204.81</v>
      </c>
      <c r="H89" s="26">
        <f t="shared" si="24"/>
        <v>24.049999999999955</v>
      </c>
      <c r="I89" s="26">
        <f t="shared" si="24"/>
        <v>22.759999999999991</v>
      </c>
      <c r="J89" s="26">
        <f t="shared" si="15"/>
        <v>46.809999999999945</v>
      </c>
      <c r="K89" s="2">
        <v>-1307.9709000000012</v>
      </c>
      <c r="L89" s="8">
        <v>0</v>
      </c>
      <c r="M89" s="26">
        <f>H89*M$6</f>
        <v>158.48949999999971</v>
      </c>
      <c r="N89" s="2">
        <f>I89*N$6</f>
        <v>57.355199999999975</v>
      </c>
      <c r="O89" s="8">
        <f t="shared" si="19"/>
        <v>215.84469999999968</v>
      </c>
      <c r="P89" s="8"/>
      <c r="Q89" s="2">
        <f>K89-O89+L89+P89</f>
        <v>-1523.8156000000008</v>
      </c>
      <c r="R89" s="2" t="str">
        <f t="shared" si="16"/>
        <v xml:space="preserve">№071 </v>
      </c>
    </row>
    <row r="90" spans="1:18">
      <c r="A90" s="22" t="s">
        <v>97</v>
      </c>
      <c r="B90" s="23">
        <v>3979.65</v>
      </c>
      <c r="C90" s="23">
        <v>3839.26</v>
      </c>
      <c r="D90" s="23">
        <v>7818.9400000000005</v>
      </c>
      <c r="E90" s="23">
        <v>4042.78</v>
      </c>
      <c r="F90" s="23">
        <v>3849.8</v>
      </c>
      <c r="G90" s="23">
        <v>7892.62</v>
      </c>
      <c r="H90" s="23">
        <f t="shared" si="24"/>
        <v>63.130000000000109</v>
      </c>
      <c r="I90" s="23">
        <f t="shared" si="24"/>
        <v>10.539999999999964</v>
      </c>
      <c r="J90" s="23">
        <f t="shared" si="15"/>
        <v>73.670000000000073</v>
      </c>
      <c r="K90" s="24">
        <v>-783.34030000000212</v>
      </c>
      <c r="L90" s="22">
        <v>0</v>
      </c>
      <c r="M90" s="23">
        <f>H90*M$6</f>
        <v>416.02670000000069</v>
      </c>
      <c r="N90" s="24">
        <f>I90*N$6</f>
        <v>26.560799999999908</v>
      </c>
      <c r="O90" s="22">
        <f t="shared" si="19"/>
        <v>442.5875000000006</v>
      </c>
      <c r="P90" s="22"/>
      <c r="Q90" s="24">
        <f>K90-O90+L90+P90</f>
        <v>-1225.9278000000027</v>
      </c>
      <c r="R90" s="24" t="str">
        <f t="shared" si="16"/>
        <v xml:space="preserve">№072 </v>
      </c>
    </row>
    <row r="91" spans="1:18">
      <c r="A91" s="8" t="s">
        <v>98</v>
      </c>
      <c r="B91" s="26">
        <v>4390.7300000000005</v>
      </c>
      <c r="C91" s="26">
        <v>1508.16</v>
      </c>
      <c r="D91" s="26">
        <v>5898.91</v>
      </c>
      <c r="E91" s="25">
        <v>4575.07</v>
      </c>
      <c r="F91" s="25">
        <v>1565.43</v>
      </c>
      <c r="G91" s="25">
        <v>6140.51</v>
      </c>
      <c r="H91" s="26">
        <f t="shared" si="24"/>
        <v>184.33999999999924</v>
      </c>
      <c r="I91" s="26">
        <f t="shared" si="24"/>
        <v>57.269999999999982</v>
      </c>
      <c r="J91" s="26">
        <f t="shared" si="15"/>
        <v>241.60999999999922</v>
      </c>
      <c r="K91" s="2">
        <v>-8143.0856000000031</v>
      </c>
      <c r="L91" s="8">
        <v>10000</v>
      </c>
      <c r="M91" s="26">
        <f>H91*M$6</f>
        <v>1214.800599999995</v>
      </c>
      <c r="N91" s="2">
        <f>I91*N$6</f>
        <v>144.32039999999995</v>
      </c>
      <c r="O91" s="8">
        <f t="shared" si="19"/>
        <v>1359.1209999999951</v>
      </c>
      <c r="P91" s="8"/>
      <c r="Q91" s="2">
        <f>K91-O91+L91+P91</f>
        <v>497.79340000000229</v>
      </c>
      <c r="R91" s="2" t="str">
        <f t="shared" si="16"/>
        <v xml:space="preserve">№073 </v>
      </c>
    </row>
    <row r="92" spans="1:18">
      <c r="A92" s="22" t="s">
        <v>99</v>
      </c>
      <c r="B92" s="23">
        <v>27095.41</v>
      </c>
      <c r="C92" s="23">
        <v>12502.74</v>
      </c>
      <c r="D92" s="23">
        <v>39598.28</v>
      </c>
      <c r="E92" s="23">
        <v>27550.74</v>
      </c>
      <c r="F92" s="23">
        <v>12658.130000000001</v>
      </c>
      <c r="G92" s="23">
        <v>40208.99</v>
      </c>
      <c r="H92" s="23">
        <f t="shared" si="24"/>
        <v>455.33000000000175</v>
      </c>
      <c r="I92" s="23">
        <f t="shared" si="24"/>
        <v>155.39000000000124</v>
      </c>
      <c r="J92" s="23">
        <f t="shared" si="15"/>
        <v>610.72000000000298</v>
      </c>
      <c r="K92" s="24">
        <v>-9954.0468999999939</v>
      </c>
      <c r="L92" s="22">
        <v>3797.75</v>
      </c>
      <c r="M92" s="23">
        <f>H92*M$6</f>
        <v>3000.6247000000112</v>
      </c>
      <c r="N92" s="24">
        <f>I92*N$6</f>
        <v>391.58280000000315</v>
      </c>
      <c r="O92" s="22">
        <f t="shared" si="19"/>
        <v>3392.2075000000145</v>
      </c>
      <c r="P92" s="22"/>
      <c r="Q92" s="24">
        <f>K92-O92+L92+P92</f>
        <v>-9548.5044000000089</v>
      </c>
      <c r="R92" s="24" t="str">
        <f t="shared" si="16"/>
        <v xml:space="preserve">№074 </v>
      </c>
    </row>
    <row r="93" spans="1:18">
      <c r="A93" s="8" t="s">
        <v>100</v>
      </c>
      <c r="B93" s="26">
        <v>926.23</v>
      </c>
      <c r="C93" s="26">
        <v>365.26</v>
      </c>
      <c r="D93" s="26">
        <v>1291.51</v>
      </c>
      <c r="E93" s="26">
        <v>940.26</v>
      </c>
      <c r="F93" s="26">
        <v>369.81</v>
      </c>
      <c r="G93" s="26">
        <v>1310.0899999999999</v>
      </c>
      <c r="H93" s="26">
        <f t="shared" si="24"/>
        <v>14.029999999999973</v>
      </c>
      <c r="I93" s="26">
        <f t="shared" si="24"/>
        <v>4.5500000000000114</v>
      </c>
      <c r="J93" s="26">
        <f t="shared" si="15"/>
        <v>18.579999999999984</v>
      </c>
      <c r="K93" s="2">
        <v>-1843.4298000000001</v>
      </c>
      <c r="L93" s="8">
        <v>0</v>
      </c>
      <c r="M93" s="26">
        <f>H93*M$6</f>
        <v>92.457699999999818</v>
      </c>
      <c r="N93" s="2">
        <f>I93*N$6</f>
        <v>11.46600000000003</v>
      </c>
      <c r="O93" s="8">
        <f t="shared" si="19"/>
        <v>103.92369999999985</v>
      </c>
      <c r="P93" s="8"/>
      <c r="Q93" s="2">
        <f>K93-O93+L93+P93</f>
        <v>-1947.3534999999999</v>
      </c>
      <c r="R93" s="2" t="str">
        <f t="shared" si="16"/>
        <v xml:space="preserve">№075 </v>
      </c>
    </row>
    <row r="94" spans="1:18">
      <c r="A94" s="22" t="s">
        <v>101</v>
      </c>
      <c r="B94" s="23">
        <v>32721.547000000002</v>
      </c>
      <c r="C94" s="23">
        <v>25785.309000000001</v>
      </c>
      <c r="D94" s="23">
        <v>58506.856</v>
      </c>
      <c r="E94" s="23"/>
      <c r="F94" s="23"/>
      <c r="G94" s="23"/>
      <c r="H94" s="55"/>
      <c r="I94" s="55"/>
      <c r="J94" s="55"/>
      <c r="K94" s="24">
        <v>-3008.2838900000133</v>
      </c>
      <c r="L94" s="22">
        <v>3010</v>
      </c>
      <c r="M94" s="23">
        <f>H94*M$6</f>
        <v>0</v>
      </c>
      <c r="N94" s="24">
        <f>I94*N$6</f>
        <v>0</v>
      </c>
      <c r="O94" s="22">
        <f t="shared" si="19"/>
        <v>0</v>
      </c>
      <c r="P94" s="22"/>
      <c r="Q94" s="24">
        <f>K94-O94+L94+P94</f>
        <v>1.7161099999866565</v>
      </c>
      <c r="R94" s="24" t="str">
        <f t="shared" si="16"/>
        <v>№076</v>
      </c>
    </row>
    <row r="95" spans="1:18">
      <c r="A95" s="8" t="s">
        <v>102</v>
      </c>
      <c r="B95" s="26">
        <v>3208.34</v>
      </c>
      <c r="C95" s="26">
        <v>695.74</v>
      </c>
      <c r="D95" s="26">
        <v>3904.09</v>
      </c>
      <c r="E95" s="26">
        <v>3387.7400000000002</v>
      </c>
      <c r="F95" s="26">
        <v>719.9</v>
      </c>
      <c r="G95" s="26">
        <v>4107.6499999999996</v>
      </c>
      <c r="H95" s="26">
        <f t="shared" si="24"/>
        <v>179.40000000000009</v>
      </c>
      <c r="I95" s="26">
        <f t="shared" si="24"/>
        <v>24.159999999999968</v>
      </c>
      <c r="J95" s="26">
        <f t="shared" si="15"/>
        <v>203.56000000000006</v>
      </c>
      <c r="K95" s="2">
        <v>-4475.9581000000017</v>
      </c>
      <c r="L95" s="8">
        <v>4476</v>
      </c>
      <c r="M95" s="26">
        <f>H95*M$6</f>
        <v>1182.2460000000005</v>
      </c>
      <c r="N95" s="2">
        <f>I95*N$6</f>
        <v>60.883199999999917</v>
      </c>
      <c r="O95" s="8">
        <f t="shared" si="19"/>
        <v>1243.1292000000005</v>
      </c>
      <c r="P95" s="8"/>
      <c r="Q95" s="2">
        <f>K95-O95+L95+P95</f>
        <v>-1243.087300000002</v>
      </c>
      <c r="R95" s="2" t="str">
        <f t="shared" si="16"/>
        <v xml:space="preserve">№077 </v>
      </c>
    </row>
    <row r="96" spans="1:18">
      <c r="A96" s="22" t="s">
        <v>103</v>
      </c>
      <c r="B96" s="23">
        <v>7090.3</v>
      </c>
      <c r="C96" s="23">
        <v>16841.45</v>
      </c>
      <c r="D96" s="23">
        <v>23931.84</v>
      </c>
      <c r="E96" s="23">
        <v>7182.38</v>
      </c>
      <c r="F96" s="23">
        <v>16877.439999999999</v>
      </c>
      <c r="G96" s="23">
        <v>24059.91</v>
      </c>
      <c r="H96" s="23">
        <f t="shared" si="24"/>
        <v>92.079999999999927</v>
      </c>
      <c r="I96" s="23">
        <f t="shared" si="24"/>
        <v>35.989999999997963</v>
      </c>
      <c r="J96" s="23">
        <f t="shared" si="15"/>
        <v>128.06999999999789</v>
      </c>
      <c r="K96" s="24">
        <v>-393.14850000000342</v>
      </c>
      <c r="L96" s="22">
        <v>1500</v>
      </c>
      <c r="M96" s="23">
        <f>H96*M$6</f>
        <v>606.80719999999951</v>
      </c>
      <c r="N96" s="24">
        <f>I96*N$6</f>
        <v>90.694799999994871</v>
      </c>
      <c r="O96" s="22">
        <f t="shared" si="19"/>
        <v>697.50199999999438</v>
      </c>
      <c r="P96" s="22"/>
      <c r="Q96" s="24">
        <f>K96-O96+L96+P96</f>
        <v>409.34950000000208</v>
      </c>
      <c r="R96" s="24" t="str">
        <f t="shared" si="16"/>
        <v xml:space="preserve">№078 </v>
      </c>
    </row>
    <row r="97" spans="1:18">
      <c r="A97" s="8" t="s">
        <v>104</v>
      </c>
      <c r="B97" s="26">
        <v>2649.62</v>
      </c>
      <c r="C97" s="26">
        <v>507.15000000000003</v>
      </c>
      <c r="D97" s="26">
        <v>3156.78</v>
      </c>
      <c r="E97" s="26">
        <v>3046.66</v>
      </c>
      <c r="F97" s="26">
        <v>575.03</v>
      </c>
      <c r="G97" s="26">
        <v>3621.7000000000003</v>
      </c>
      <c r="H97" s="26">
        <f t="shared" si="24"/>
        <v>397.03999999999996</v>
      </c>
      <c r="I97" s="26">
        <f t="shared" si="24"/>
        <v>67.879999999999939</v>
      </c>
      <c r="J97" s="26">
        <f t="shared" si="15"/>
        <v>464.9199999999999</v>
      </c>
      <c r="K97" s="2">
        <v>-1288.7240999999983</v>
      </c>
      <c r="L97" s="8">
        <v>0</v>
      </c>
      <c r="M97" s="26">
        <f>H97*M$6</f>
        <v>2616.4935999999998</v>
      </c>
      <c r="N97" s="2">
        <f>I97*N$6</f>
        <v>171.05759999999984</v>
      </c>
      <c r="O97" s="8">
        <f t="shared" si="19"/>
        <v>2787.5511999999994</v>
      </c>
      <c r="P97" s="8"/>
      <c r="Q97" s="2">
        <f>K97-O97+L97+P97</f>
        <v>-4076.2752999999975</v>
      </c>
      <c r="R97" s="2" t="str">
        <f t="shared" si="16"/>
        <v xml:space="preserve">№079 </v>
      </c>
    </row>
    <row r="98" spans="1:18">
      <c r="A98" s="22" t="s">
        <v>105</v>
      </c>
      <c r="B98" s="23">
        <v>4435.3599999999997</v>
      </c>
      <c r="C98" s="23">
        <v>2401.23</v>
      </c>
      <c r="D98" s="23">
        <v>6836.63</v>
      </c>
      <c r="E98" s="23">
        <v>4776.2300000000005</v>
      </c>
      <c r="F98" s="23">
        <v>2531.34</v>
      </c>
      <c r="G98" s="23">
        <v>7307.62</v>
      </c>
      <c r="H98" s="23">
        <f t="shared" si="24"/>
        <v>340.8700000000008</v>
      </c>
      <c r="I98" s="23">
        <f t="shared" si="24"/>
        <v>130.11000000000013</v>
      </c>
      <c r="J98" s="23">
        <f t="shared" si="15"/>
        <v>470.98000000000093</v>
      </c>
      <c r="K98" s="24">
        <v>-2405.0226999999959</v>
      </c>
      <c r="L98" s="22">
        <v>2405.02</v>
      </c>
      <c r="M98" s="23">
        <f>H98*M$6</f>
        <v>2246.3333000000052</v>
      </c>
      <c r="N98" s="24">
        <f>I98*N$6</f>
        <v>327.8772000000003</v>
      </c>
      <c r="O98" s="22">
        <f t="shared" si="19"/>
        <v>2574.2105000000056</v>
      </c>
      <c r="P98" s="22"/>
      <c r="Q98" s="24">
        <f>K98-O98+L98+P98</f>
        <v>-2574.2132000000015</v>
      </c>
      <c r="R98" s="24" t="str">
        <f t="shared" si="16"/>
        <v xml:space="preserve">№080 </v>
      </c>
    </row>
    <row r="99" spans="1:18">
      <c r="A99" s="8" t="s">
        <v>106</v>
      </c>
      <c r="B99" s="26">
        <v>1512.69</v>
      </c>
      <c r="C99" s="26">
        <v>893.97</v>
      </c>
      <c r="D99" s="26">
        <v>2406.67</v>
      </c>
      <c r="E99" s="25">
        <v>1583.08</v>
      </c>
      <c r="F99" s="25">
        <v>921.84</v>
      </c>
      <c r="G99" s="25">
        <v>2504.92</v>
      </c>
      <c r="H99" s="26">
        <f t="shared" si="24"/>
        <v>70.389999999999873</v>
      </c>
      <c r="I99" s="26">
        <f t="shared" si="24"/>
        <v>27.870000000000005</v>
      </c>
      <c r="J99" s="26">
        <f t="shared" si="15"/>
        <v>98.259999999999877</v>
      </c>
      <c r="K99" s="2">
        <v>-2007.1503</v>
      </c>
      <c r="L99" s="8">
        <v>0</v>
      </c>
      <c r="M99" s="26">
        <f>H99*M$6</f>
        <v>463.87009999999913</v>
      </c>
      <c r="N99" s="2">
        <f>I99*N$6</f>
        <v>70.232400000000013</v>
      </c>
      <c r="O99" s="8">
        <f t="shared" si="19"/>
        <v>534.10249999999917</v>
      </c>
      <c r="P99" s="8"/>
      <c r="Q99" s="2">
        <f>K99-O99+L99+P99</f>
        <v>-2541.2527999999993</v>
      </c>
      <c r="R99" s="2" t="str">
        <f t="shared" si="16"/>
        <v xml:space="preserve">№081 </v>
      </c>
    </row>
    <row r="100" spans="1:18">
      <c r="A100" s="22" t="s">
        <v>107</v>
      </c>
      <c r="B100" s="23">
        <v>383.5</v>
      </c>
      <c r="C100" s="23">
        <v>180.88</v>
      </c>
      <c r="D100" s="23">
        <v>564.39</v>
      </c>
      <c r="E100" s="23">
        <v>383.98</v>
      </c>
      <c r="F100" s="23">
        <v>180.9</v>
      </c>
      <c r="G100" s="23">
        <v>564.89</v>
      </c>
      <c r="H100" s="23">
        <f t="shared" si="24"/>
        <v>0.48000000000001819</v>
      </c>
      <c r="I100" s="23">
        <f t="shared" si="24"/>
        <v>2.0000000000010232E-2</v>
      </c>
      <c r="J100" s="23">
        <f t="shared" si="15"/>
        <v>0.50000000000002842</v>
      </c>
      <c r="K100" s="24">
        <v>9269.0046000000038</v>
      </c>
      <c r="L100" s="22">
        <v>0</v>
      </c>
      <c r="M100" s="23">
        <f>H100*M$6</f>
        <v>3.1632000000001197</v>
      </c>
      <c r="N100" s="24">
        <f>I100*N$6</f>
        <v>5.0400000000025785E-2</v>
      </c>
      <c r="O100" s="22">
        <f t="shared" si="19"/>
        <v>3.2136000000001457</v>
      </c>
      <c r="P100" s="22"/>
      <c r="Q100" s="24">
        <f>K100-O100+L100+P100</f>
        <v>9265.7910000000029</v>
      </c>
      <c r="R100" s="24" t="str">
        <f t="shared" si="16"/>
        <v xml:space="preserve">№082/1 </v>
      </c>
    </row>
    <row r="101" spans="1:18">
      <c r="A101" s="8" t="s">
        <v>108</v>
      </c>
      <c r="B101" s="26">
        <v>10228.86</v>
      </c>
      <c r="C101" s="26">
        <v>3254.3</v>
      </c>
      <c r="D101" s="26">
        <v>13483.17</v>
      </c>
      <c r="E101" s="26">
        <v>10676.42</v>
      </c>
      <c r="F101" s="26">
        <v>3346.4900000000002</v>
      </c>
      <c r="G101" s="26">
        <v>14022.92</v>
      </c>
      <c r="H101" s="26">
        <f t="shared" si="24"/>
        <v>447.55999999999949</v>
      </c>
      <c r="I101" s="26">
        <f t="shared" si="24"/>
        <v>92.190000000000055</v>
      </c>
      <c r="J101" s="26">
        <f t="shared" si="15"/>
        <v>539.74999999999955</v>
      </c>
      <c r="K101" s="2">
        <v>-11831.231500000002</v>
      </c>
      <c r="L101" s="8">
        <v>0</v>
      </c>
      <c r="M101" s="26">
        <f>H101*M$6</f>
        <v>2949.4203999999968</v>
      </c>
      <c r="N101" s="2">
        <f>I101*N$6</f>
        <v>232.31880000000015</v>
      </c>
      <c r="O101" s="8">
        <f>SUM(M101:N101)</f>
        <v>3181.7391999999968</v>
      </c>
      <c r="P101" s="8"/>
      <c r="Q101" s="2">
        <f>K101-O101+L101+P101</f>
        <v>-15012.970699999998</v>
      </c>
      <c r="R101" s="2" t="str">
        <f t="shared" si="16"/>
        <v>№082/2</v>
      </c>
    </row>
    <row r="102" spans="1:18">
      <c r="A102" s="22" t="s">
        <v>109</v>
      </c>
      <c r="B102" s="23">
        <v>854.44</v>
      </c>
      <c r="C102" s="23">
        <v>361.91</v>
      </c>
      <c r="D102" s="23">
        <v>1216.3600000000001</v>
      </c>
      <c r="E102" s="23">
        <v>893.74</v>
      </c>
      <c r="F102" s="23">
        <v>382.92</v>
      </c>
      <c r="G102" s="23">
        <v>1276.67</v>
      </c>
      <c r="H102" s="23">
        <f t="shared" si="24"/>
        <v>39.299999999999955</v>
      </c>
      <c r="I102" s="23">
        <f t="shared" si="24"/>
        <v>21.009999999999991</v>
      </c>
      <c r="J102" s="23">
        <f t="shared" si="15"/>
        <v>60.309999999999945</v>
      </c>
      <c r="K102" s="24">
        <v>-1049.8357000000003</v>
      </c>
      <c r="L102" s="22">
        <v>0</v>
      </c>
      <c r="M102" s="23">
        <f>H102*M$6</f>
        <v>258.98699999999968</v>
      </c>
      <c r="N102" s="24">
        <f>I102*N$6</f>
        <v>52.945199999999979</v>
      </c>
      <c r="O102" s="22">
        <f t="shared" si="19"/>
        <v>311.93219999999968</v>
      </c>
      <c r="P102" s="22"/>
      <c r="Q102" s="24">
        <f>K102-O102+L102+P102</f>
        <v>-1361.7679000000001</v>
      </c>
      <c r="R102" s="24" t="str">
        <f t="shared" si="16"/>
        <v xml:space="preserve">№083 </v>
      </c>
    </row>
    <row r="103" spans="1:18">
      <c r="A103" s="8" t="s">
        <v>282</v>
      </c>
      <c r="B103" s="26">
        <v>2015.18</v>
      </c>
      <c r="C103" s="26">
        <v>1311.6200000000001</v>
      </c>
      <c r="D103" s="26">
        <v>3326.83</v>
      </c>
      <c r="E103" s="26">
        <v>2015.29</v>
      </c>
      <c r="F103" s="26">
        <v>1311.7</v>
      </c>
      <c r="G103" s="26">
        <v>3327.02</v>
      </c>
      <c r="H103" s="26">
        <f t="shared" ref="H103" si="25">E103-B103</f>
        <v>0.10999999999989996</v>
      </c>
      <c r="I103" s="26">
        <f t="shared" ref="I103" si="26">F103-C103</f>
        <v>7.999999999992724E-2</v>
      </c>
      <c r="J103" s="26">
        <f t="shared" si="15"/>
        <v>0.1899999999998272</v>
      </c>
      <c r="K103" s="2">
        <v>-19.567200000000764</v>
      </c>
      <c r="L103" s="8">
        <v>0</v>
      </c>
      <c r="M103" s="26">
        <f>H103*M$6</f>
        <v>0.72489999999934074</v>
      </c>
      <c r="N103" s="2">
        <f>I103*N$6</f>
        <v>0.20159999999981665</v>
      </c>
      <c r="O103" s="8">
        <f t="shared" si="19"/>
        <v>0.92649999999915744</v>
      </c>
      <c r="P103" s="8"/>
      <c r="Q103" s="2">
        <f>K103-O103+L103+P103</f>
        <v>-20.493699999999922</v>
      </c>
      <c r="R103" s="2" t="str">
        <f t="shared" si="16"/>
        <v>№084</v>
      </c>
    </row>
    <row r="104" spans="1:18">
      <c r="A104" s="22" t="s">
        <v>110</v>
      </c>
      <c r="B104" s="23">
        <v>3993.27</v>
      </c>
      <c r="C104" s="23">
        <v>1572.9</v>
      </c>
      <c r="D104" s="23">
        <v>5566.18</v>
      </c>
      <c r="E104" s="23">
        <v>4154</v>
      </c>
      <c r="F104" s="23">
        <v>1626.91</v>
      </c>
      <c r="G104" s="23">
        <v>5780.91</v>
      </c>
      <c r="H104" s="23">
        <f t="shared" ref="H104:I115" si="27">E104-B104</f>
        <v>160.73000000000002</v>
      </c>
      <c r="I104" s="23">
        <f t="shared" si="27"/>
        <v>54.009999999999991</v>
      </c>
      <c r="J104" s="23">
        <f t="shared" si="15"/>
        <v>214.74</v>
      </c>
      <c r="K104" s="24">
        <v>-4963.8703000000005</v>
      </c>
      <c r="L104" s="22">
        <v>0</v>
      </c>
      <c r="M104" s="23">
        <f>H104*M$6</f>
        <v>1059.2107000000001</v>
      </c>
      <c r="N104" s="24">
        <f>I104*N$6</f>
        <v>136.10519999999997</v>
      </c>
      <c r="O104" s="22">
        <f t="shared" si="19"/>
        <v>1195.3159000000001</v>
      </c>
      <c r="P104" s="22"/>
      <c r="Q104" s="24">
        <f>K104-O104+L104+P104</f>
        <v>-6159.1862000000001</v>
      </c>
      <c r="R104" s="24" t="str">
        <f t="shared" si="16"/>
        <v xml:space="preserve">№085 </v>
      </c>
    </row>
    <row r="105" spans="1:18">
      <c r="A105" s="8" t="s">
        <v>111</v>
      </c>
      <c r="B105" s="26">
        <v>20337.05</v>
      </c>
      <c r="C105" s="26">
        <v>9409.51</v>
      </c>
      <c r="D105" s="26">
        <v>29747.41</v>
      </c>
      <c r="E105" s="26">
        <v>20848.7</v>
      </c>
      <c r="F105" s="26">
        <v>9502.880000000001</v>
      </c>
      <c r="G105" s="26">
        <v>30352.43</v>
      </c>
      <c r="H105" s="26">
        <f t="shared" si="27"/>
        <v>511.65000000000146</v>
      </c>
      <c r="I105" s="26">
        <f t="shared" si="27"/>
        <v>93.3700000000008</v>
      </c>
      <c r="J105" s="26">
        <f t="shared" si="15"/>
        <v>605.02000000000226</v>
      </c>
      <c r="K105" s="2">
        <v>-3916.8411999999953</v>
      </c>
      <c r="L105" s="8">
        <v>3950</v>
      </c>
      <c r="M105" s="26">
        <f>H105*M$6</f>
        <v>3371.7735000000093</v>
      </c>
      <c r="N105" s="2">
        <f>I105*N$6</f>
        <v>235.292400000002</v>
      </c>
      <c r="O105" s="8">
        <f t="shared" si="19"/>
        <v>3607.0659000000114</v>
      </c>
      <c r="P105" s="8"/>
      <c r="Q105" s="2">
        <f>K105-O105+L105+P105</f>
        <v>-3573.9071000000067</v>
      </c>
      <c r="R105" s="2" t="str">
        <f t="shared" si="16"/>
        <v xml:space="preserve">№086 </v>
      </c>
    </row>
    <row r="106" spans="1:18">
      <c r="A106" s="22" t="s">
        <v>112</v>
      </c>
      <c r="B106" s="23">
        <v>30258.920000000002</v>
      </c>
      <c r="C106" s="23">
        <v>18467.3</v>
      </c>
      <c r="D106" s="23">
        <v>48726.239999999998</v>
      </c>
      <c r="E106" s="23">
        <v>30545.39</v>
      </c>
      <c r="F106" s="23">
        <v>18550.78</v>
      </c>
      <c r="G106" s="23">
        <v>49096.19</v>
      </c>
      <c r="H106" s="23">
        <f t="shared" si="27"/>
        <v>286.46999999999753</v>
      </c>
      <c r="I106" s="23">
        <f t="shared" si="27"/>
        <v>83.479999999999563</v>
      </c>
      <c r="J106" s="23">
        <f t="shared" si="15"/>
        <v>369.94999999999709</v>
      </c>
      <c r="K106" s="24">
        <v>-6602.9506000000001</v>
      </c>
      <c r="L106" s="22">
        <v>4300</v>
      </c>
      <c r="M106" s="23">
        <f>H106*M$6</f>
        <v>1887.8372999999838</v>
      </c>
      <c r="N106" s="24">
        <f>I106*N$6</f>
        <v>210.36959999999891</v>
      </c>
      <c r="O106" s="22">
        <f t="shared" si="19"/>
        <v>2098.2068999999829</v>
      </c>
      <c r="P106" s="22"/>
      <c r="Q106" s="24">
        <f>K106-O106+L106+P106</f>
        <v>-4401.157499999983</v>
      </c>
      <c r="R106" s="24" t="str">
        <f t="shared" si="16"/>
        <v xml:space="preserve">№087 </v>
      </c>
    </row>
    <row r="107" spans="1:18">
      <c r="A107" s="8" t="s">
        <v>113</v>
      </c>
      <c r="B107" s="26">
        <v>289.67</v>
      </c>
      <c r="C107" s="26">
        <v>2934.3</v>
      </c>
      <c r="D107" s="26">
        <v>3224.05</v>
      </c>
      <c r="E107" s="25">
        <v>289.67</v>
      </c>
      <c r="F107" s="25">
        <v>2934.3</v>
      </c>
      <c r="G107" s="25">
        <v>3224.06</v>
      </c>
      <c r="H107" s="26">
        <f t="shared" si="27"/>
        <v>0</v>
      </c>
      <c r="I107" s="26">
        <f t="shared" si="27"/>
        <v>0</v>
      </c>
      <c r="J107" s="26">
        <f t="shared" si="15"/>
        <v>0</v>
      </c>
      <c r="K107" s="2">
        <v>-151.26530000000082</v>
      </c>
      <c r="L107" s="8">
        <v>0</v>
      </c>
      <c r="M107" s="26">
        <f>H107*M$6</f>
        <v>0</v>
      </c>
      <c r="N107" s="2">
        <f>I107*N$6</f>
        <v>0</v>
      </c>
      <c r="O107" s="8">
        <f t="shared" si="19"/>
        <v>0</v>
      </c>
      <c r="P107" s="8"/>
      <c r="Q107" s="2">
        <f>K107-O107+L107+P107</f>
        <v>-151.26530000000082</v>
      </c>
      <c r="R107" s="2" t="str">
        <f t="shared" si="16"/>
        <v xml:space="preserve">№088 </v>
      </c>
    </row>
    <row r="108" spans="1:18">
      <c r="A108" s="22" t="s">
        <v>114</v>
      </c>
      <c r="B108" s="23">
        <v>5890.46</v>
      </c>
      <c r="C108" s="23">
        <v>1851.32</v>
      </c>
      <c r="D108" s="23">
        <v>7741.79</v>
      </c>
      <c r="E108" s="23">
        <v>6281.6</v>
      </c>
      <c r="F108" s="23">
        <v>1963.17</v>
      </c>
      <c r="G108" s="23">
        <v>8244.7800000000007</v>
      </c>
      <c r="H108" s="23">
        <f t="shared" si="27"/>
        <v>391.14000000000033</v>
      </c>
      <c r="I108" s="23">
        <f t="shared" si="27"/>
        <v>111.85000000000014</v>
      </c>
      <c r="J108" s="23">
        <f t="shared" si="15"/>
        <v>502.99000000000046</v>
      </c>
      <c r="K108" s="24">
        <v>-9466.7346999999991</v>
      </c>
      <c r="L108" s="22">
        <v>8000</v>
      </c>
      <c r="M108" s="23">
        <f>H108*M$6</f>
        <v>2577.6126000000022</v>
      </c>
      <c r="N108" s="24">
        <f>I108*N$6</f>
        <v>281.86200000000036</v>
      </c>
      <c r="O108" s="22">
        <f t="shared" si="19"/>
        <v>2859.4746000000027</v>
      </c>
      <c r="P108" s="22"/>
      <c r="Q108" s="24">
        <f>K108-O108+L108+P108</f>
        <v>-4326.2093000000023</v>
      </c>
      <c r="R108" s="24" t="str">
        <f t="shared" si="16"/>
        <v xml:space="preserve">№089 </v>
      </c>
    </row>
    <row r="109" spans="1:18">
      <c r="A109" s="8" t="s">
        <v>115</v>
      </c>
      <c r="B109" s="26">
        <v>2643.1</v>
      </c>
      <c r="C109" s="26">
        <v>1342.24</v>
      </c>
      <c r="D109" s="26">
        <v>3985.4500000000003</v>
      </c>
      <c r="E109" s="26">
        <v>2835.7000000000003</v>
      </c>
      <c r="F109" s="26">
        <v>1439.23</v>
      </c>
      <c r="G109" s="26">
        <v>4275.04</v>
      </c>
      <c r="H109" s="26">
        <f t="shared" si="27"/>
        <v>192.60000000000036</v>
      </c>
      <c r="I109" s="26">
        <f t="shared" si="27"/>
        <v>96.990000000000009</v>
      </c>
      <c r="J109" s="26">
        <f t="shared" si="15"/>
        <v>289.59000000000037</v>
      </c>
      <c r="K109" s="2">
        <v>17525.460000000003</v>
      </c>
      <c r="L109" s="8">
        <v>0</v>
      </c>
      <c r="M109" s="26">
        <f>H109*M$6</f>
        <v>1269.2340000000024</v>
      </c>
      <c r="N109" s="2">
        <f>I109*N$6</f>
        <v>244.41480000000001</v>
      </c>
      <c r="O109" s="8">
        <f t="shared" si="19"/>
        <v>1513.6488000000024</v>
      </c>
      <c r="P109" s="8"/>
      <c r="Q109" s="2">
        <f>K109-O109+L109+P109</f>
        <v>16011.8112</v>
      </c>
      <c r="R109" s="2" t="str">
        <f t="shared" si="16"/>
        <v xml:space="preserve">№090 </v>
      </c>
    </row>
    <row r="110" spans="1:18">
      <c r="A110" s="22" t="s">
        <v>116</v>
      </c>
      <c r="B110" s="23">
        <v>14505.92</v>
      </c>
      <c r="C110" s="23">
        <v>6297.14</v>
      </c>
      <c r="D110" s="23">
        <v>20803.060000000001</v>
      </c>
      <c r="E110" s="23">
        <v>14789.54</v>
      </c>
      <c r="F110" s="23">
        <v>6397.3600000000006</v>
      </c>
      <c r="G110" s="23">
        <v>21186.9</v>
      </c>
      <c r="H110" s="23">
        <f t="shared" si="27"/>
        <v>283.6200000000008</v>
      </c>
      <c r="I110" s="23">
        <f t="shared" si="27"/>
        <v>100.22000000000025</v>
      </c>
      <c r="J110" s="23">
        <f t="shared" si="15"/>
        <v>383.84000000000106</v>
      </c>
      <c r="K110" s="24">
        <v>-5479.5246999999972</v>
      </c>
      <c r="L110" s="22">
        <v>5479.52</v>
      </c>
      <c r="M110" s="23">
        <f>H110*M$6</f>
        <v>1869.0558000000053</v>
      </c>
      <c r="N110" s="24">
        <f>I110*N$6</f>
        <v>252.55440000000064</v>
      </c>
      <c r="O110" s="22">
        <f t="shared" si="19"/>
        <v>2121.610200000006</v>
      </c>
      <c r="P110" s="22"/>
      <c r="Q110" s="24">
        <f>K110-O110+L110+P110</f>
        <v>-2121.6149000000023</v>
      </c>
      <c r="R110" s="24" t="str">
        <f t="shared" si="16"/>
        <v xml:space="preserve">№091 </v>
      </c>
    </row>
    <row r="111" spans="1:18">
      <c r="A111" s="8" t="s">
        <v>117</v>
      </c>
      <c r="B111" s="26">
        <v>63334.400000000001</v>
      </c>
      <c r="C111" s="26">
        <v>29741.58</v>
      </c>
      <c r="D111" s="26">
        <v>93076</v>
      </c>
      <c r="E111" s="26">
        <v>65351.25</v>
      </c>
      <c r="F111" s="26">
        <v>30458.84</v>
      </c>
      <c r="G111" s="26">
        <v>95810.11</v>
      </c>
      <c r="H111" s="26">
        <f t="shared" si="27"/>
        <v>2016.8499999999985</v>
      </c>
      <c r="I111" s="26">
        <f t="shared" si="27"/>
        <v>717.2599999999984</v>
      </c>
      <c r="J111" s="26">
        <f t="shared" si="15"/>
        <v>2734.1099999999969</v>
      </c>
      <c r="K111" s="2">
        <v>-13063.720600000008</v>
      </c>
      <c r="L111" s="8">
        <v>14405.8</v>
      </c>
      <c r="M111" s="26">
        <f>H111*M$6</f>
        <v>13291.04149999999</v>
      </c>
      <c r="N111" s="2">
        <f>I111*N$6</f>
        <v>1807.495199999996</v>
      </c>
      <c r="O111" s="8">
        <f t="shared" si="19"/>
        <v>15098.536699999986</v>
      </c>
      <c r="P111" s="8"/>
      <c r="Q111" s="2">
        <f>K111-O111+L111+P111</f>
        <v>-13756.457299999995</v>
      </c>
      <c r="R111" s="2" t="str">
        <f t="shared" si="16"/>
        <v xml:space="preserve">№092 </v>
      </c>
    </row>
    <row r="112" spans="1:18">
      <c r="A112" s="22" t="s">
        <v>118</v>
      </c>
      <c r="B112" s="23">
        <v>34180.94</v>
      </c>
      <c r="C112" s="23">
        <v>10775.75</v>
      </c>
      <c r="D112" s="23">
        <v>44956.69</v>
      </c>
      <c r="E112" s="23">
        <v>34180.94</v>
      </c>
      <c r="F112" s="23">
        <v>10775.75</v>
      </c>
      <c r="G112" s="23">
        <v>44956.700000000004</v>
      </c>
      <c r="H112" s="23">
        <f t="shared" si="27"/>
        <v>0</v>
      </c>
      <c r="I112" s="23">
        <f t="shared" si="27"/>
        <v>0</v>
      </c>
      <c r="J112" s="23">
        <f t="shared" si="15"/>
        <v>0</v>
      </c>
      <c r="K112" s="24">
        <v>-1342.0832000000232</v>
      </c>
      <c r="L112" s="22">
        <v>1614.68</v>
      </c>
      <c r="M112" s="23">
        <f>H112*M$6</f>
        <v>0</v>
      </c>
      <c r="N112" s="24">
        <f>I112*N$6</f>
        <v>0</v>
      </c>
      <c r="O112" s="22">
        <f t="shared" si="19"/>
        <v>0</v>
      </c>
      <c r="P112" s="22"/>
      <c r="Q112" s="24">
        <f>K112-O112+L112+P112</f>
        <v>272.59679999997684</v>
      </c>
      <c r="R112" s="24" t="str">
        <f t="shared" si="16"/>
        <v xml:space="preserve">№093 </v>
      </c>
    </row>
    <row r="113" spans="1:18">
      <c r="A113" s="8" t="s">
        <v>119</v>
      </c>
      <c r="B113" s="26">
        <v>1043.01</v>
      </c>
      <c r="C113" s="26">
        <v>132.19999999999999</v>
      </c>
      <c r="D113" s="26">
        <v>1175.22</v>
      </c>
      <c r="E113" s="26">
        <v>1117.98</v>
      </c>
      <c r="F113" s="26">
        <v>145.97</v>
      </c>
      <c r="G113" s="26">
        <v>1263.96</v>
      </c>
      <c r="H113" s="26">
        <f t="shared" si="27"/>
        <v>74.970000000000027</v>
      </c>
      <c r="I113" s="26">
        <f t="shared" si="27"/>
        <v>13.77000000000001</v>
      </c>
      <c r="J113" s="26">
        <f t="shared" si="15"/>
        <v>88.740000000000038</v>
      </c>
      <c r="K113" s="2">
        <v>-54.906299999999874</v>
      </c>
      <c r="L113" s="8">
        <v>0</v>
      </c>
      <c r="M113" s="26">
        <f>H113*M$6</f>
        <v>494.05230000000017</v>
      </c>
      <c r="N113" s="2">
        <f>I113*N$6</f>
        <v>34.700400000000023</v>
      </c>
      <c r="O113" s="8">
        <f t="shared" si="19"/>
        <v>528.75270000000023</v>
      </c>
      <c r="P113" s="8"/>
      <c r="Q113" s="2">
        <f>K113-O113+L113+P113</f>
        <v>-583.65900000000011</v>
      </c>
      <c r="R113" s="2" t="str">
        <f t="shared" si="16"/>
        <v xml:space="preserve">№094 </v>
      </c>
    </row>
    <row r="114" spans="1:18">
      <c r="A114" s="22" t="s">
        <v>120</v>
      </c>
      <c r="B114" s="23">
        <v>3888.98</v>
      </c>
      <c r="C114" s="23">
        <v>1446.27</v>
      </c>
      <c r="D114" s="23">
        <v>5335.27</v>
      </c>
      <c r="E114" s="23"/>
      <c r="F114" s="23"/>
      <c r="G114" s="23"/>
      <c r="H114" s="55"/>
      <c r="I114" s="55"/>
      <c r="J114" s="55"/>
      <c r="K114" s="24">
        <v>-3707.3668999999986</v>
      </c>
      <c r="L114" s="22">
        <v>0</v>
      </c>
      <c r="M114" s="23">
        <f>H114*M$6</f>
        <v>0</v>
      </c>
      <c r="N114" s="24">
        <f>I114*N$6</f>
        <v>0</v>
      </c>
      <c r="O114" s="22">
        <f t="shared" si="19"/>
        <v>0</v>
      </c>
      <c r="P114" s="22"/>
      <c r="Q114" s="24">
        <f>K114-O114+L114+P114</f>
        <v>-3707.3668999999986</v>
      </c>
      <c r="R114" s="24" t="str">
        <f t="shared" si="16"/>
        <v xml:space="preserve">№095 </v>
      </c>
    </row>
    <row r="115" spans="1:18">
      <c r="A115" s="8" t="s">
        <v>121</v>
      </c>
      <c r="B115" s="26">
        <v>2894.88</v>
      </c>
      <c r="C115" s="26">
        <v>413.32</v>
      </c>
      <c r="D115" s="26">
        <v>3308.21</v>
      </c>
      <c r="E115" s="25">
        <v>3086.94</v>
      </c>
      <c r="F115" s="25">
        <v>429.48</v>
      </c>
      <c r="G115" s="25">
        <v>3516.4300000000003</v>
      </c>
      <c r="H115" s="26">
        <f t="shared" si="27"/>
        <v>192.05999999999995</v>
      </c>
      <c r="I115" s="26">
        <f t="shared" si="27"/>
        <v>16.160000000000025</v>
      </c>
      <c r="J115" s="26">
        <f t="shared" si="15"/>
        <v>208.21999999999997</v>
      </c>
      <c r="K115" s="2">
        <v>304.81530000000095</v>
      </c>
      <c r="L115" s="8">
        <v>0</v>
      </c>
      <c r="M115" s="26">
        <f>H115*M$6</f>
        <v>1265.6753999999996</v>
      </c>
      <c r="N115" s="2">
        <f>I115*N$6</f>
        <v>40.723200000000062</v>
      </c>
      <c r="O115" s="8">
        <f t="shared" si="19"/>
        <v>1306.3985999999998</v>
      </c>
      <c r="P115" s="8"/>
      <c r="Q115" s="2">
        <f>K115-O115+L115+P115</f>
        <v>-1001.5832999999989</v>
      </c>
      <c r="R115" s="2" t="str">
        <f t="shared" si="16"/>
        <v xml:space="preserve">№096 </v>
      </c>
    </row>
    <row r="116" spans="1:18">
      <c r="A116" s="22" t="s">
        <v>122</v>
      </c>
      <c r="B116" s="23">
        <v>4216.87</v>
      </c>
      <c r="C116" s="23">
        <v>2430.98</v>
      </c>
      <c r="D116" s="23">
        <v>6647.95</v>
      </c>
      <c r="E116" s="23">
        <v>4216.87</v>
      </c>
      <c r="F116" s="23">
        <v>2430.98</v>
      </c>
      <c r="G116" s="23">
        <v>6647.95</v>
      </c>
      <c r="H116" s="23">
        <f t="shared" ref="H116" si="28">E116-B116</f>
        <v>0</v>
      </c>
      <c r="I116" s="23">
        <f t="shared" ref="I116" si="29">F116-C116</f>
        <v>0</v>
      </c>
      <c r="J116" s="23">
        <f t="shared" si="15"/>
        <v>0</v>
      </c>
      <c r="K116" s="24">
        <v>-198.49585101580024</v>
      </c>
      <c r="L116" s="22">
        <v>0</v>
      </c>
      <c r="M116" s="23">
        <f>H116*M$6</f>
        <v>0</v>
      </c>
      <c r="N116" s="24">
        <f>I116*N$6</f>
        <v>0</v>
      </c>
      <c r="O116" s="22">
        <f t="shared" si="19"/>
        <v>0</v>
      </c>
      <c r="P116" s="22"/>
      <c r="Q116" s="24">
        <f>K116-O116+L116+P116</f>
        <v>-198.49585101580024</v>
      </c>
      <c r="R116" s="24" t="str">
        <f t="shared" si="16"/>
        <v xml:space="preserve">№097 </v>
      </c>
    </row>
    <row r="117" spans="1:18">
      <c r="A117" s="8" t="s">
        <v>123</v>
      </c>
      <c r="B117" s="26">
        <v>1102.55</v>
      </c>
      <c r="C117" s="26">
        <v>237.67000000000002</v>
      </c>
      <c r="D117" s="26">
        <v>1340.23</v>
      </c>
      <c r="E117" s="26">
        <v>1240.33</v>
      </c>
      <c r="F117" s="26">
        <v>287.01</v>
      </c>
      <c r="G117" s="26">
        <v>1527.3500000000001</v>
      </c>
      <c r="H117" s="26">
        <f t="shared" ref="H117:I132" si="30">E117-B117</f>
        <v>137.77999999999997</v>
      </c>
      <c r="I117" s="26">
        <f t="shared" si="30"/>
        <v>49.339999999999975</v>
      </c>
      <c r="J117" s="26">
        <f t="shared" si="15"/>
        <v>187.11999999999995</v>
      </c>
      <c r="K117" s="2">
        <v>-1557.9317999999996</v>
      </c>
      <c r="L117" s="8">
        <v>0</v>
      </c>
      <c r="M117" s="26">
        <f>H117*M$6</f>
        <v>907.97019999999975</v>
      </c>
      <c r="N117" s="2">
        <f>I117*N$6</f>
        <v>124.33679999999994</v>
      </c>
      <c r="O117" s="8">
        <f t="shared" si="19"/>
        <v>1032.3069999999998</v>
      </c>
      <c r="P117" s="8"/>
      <c r="Q117" s="2">
        <f>K117-O117+L117+P117</f>
        <v>-2590.2387999999992</v>
      </c>
      <c r="R117" s="2" t="str">
        <f t="shared" si="16"/>
        <v xml:space="preserve">№098 </v>
      </c>
    </row>
    <row r="118" spans="1:18">
      <c r="A118" s="22" t="s">
        <v>124</v>
      </c>
      <c r="B118" s="23">
        <v>12247.62</v>
      </c>
      <c r="C118" s="23">
        <v>11941.32</v>
      </c>
      <c r="D118" s="23">
        <v>24189</v>
      </c>
      <c r="E118" s="23">
        <v>12412.45</v>
      </c>
      <c r="F118" s="23">
        <v>12002.28</v>
      </c>
      <c r="G118" s="23">
        <v>24414.79</v>
      </c>
      <c r="H118" s="23">
        <f t="shared" si="30"/>
        <v>164.82999999999993</v>
      </c>
      <c r="I118" s="23">
        <f t="shared" si="30"/>
        <v>60.960000000000946</v>
      </c>
      <c r="J118" s="23">
        <f t="shared" si="15"/>
        <v>225.79000000000087</v>
      </c>
      <c r="K118" s="24">
        <v>594.25419999999713</v>
      </c>
      <c r="L118" s="22">
        <v>0</v>
      </c>
      <c r="M118" s="23">
        <f>H118*M$6</f>
        <v>1086.2296999999994</v>
      </c>
      <c r="N118" s="24">
        <f>I118*N$6</f>
        <v>153.61920000000239</v>
      </c>
      <c r="O118" s="22">
        <f>SUM(M118:N118)</f>
        <v>1239.8489000000018</v>
      </c>
      <c r="P118" s="22"/>
      <c r="Q118" s="24">
        <f>K118-O118+L118+P118</f>
        <v>-645.59470000000465</v>
      </c>
      <c r="R118" s="24" t="str">
        <f t="shared" si="16"/>
        <v xml:space="preserve">№099 </v>
      </c>
    </row>
    <row r="119" spans="1:18">
      <c r="A119" s="8" t="s">
        <v>125</v>
      </c>
      <c r="B119" s="26">
        <v>4.1100000000000003</v>
      </c>
      <c r="C119" s="26">
        <v>1.68</v>
      </c>
      <c r="D119" s="26">
        <v>5.79</v>
      </c>
      <c r="E119" s="26">
        <v>4.1100000000000003</v>
      </c>
      <c r="F119" s="26">
        <v>1.68</v>
      </c>
      <c r="G119" s="26">
        <v>5.79</v>
      </c>
      <c r="H119" s="26">
        <f t="shared" si="30"/>
        <v>0</v>
      </c>
      <c r="I119" s="26">
        <f t="shared" si="30"/>
        <v>0</v>
      </c>
      <c r="J119" s="26">
        <f t="shared" si="15"/>
        <v>0</v>
      </c>
      <c r="K119" s="2">
        <v>-0.50030000000000185</v>
      </c>
      <c r="L119" s="8">
        <v>0</v>
      </c>
      <c r="M119" s="26">
        <f>H119*M$6</f>
        <v>0</v>
      </c>
      <c r="N119" s="2">
        <f>I119*N$6</f>
        <v>0</v>
      </c>
      <c r="O119" s="8">
        <f t="shared" si="19"/>
        <v>0</v>
      </c>
      <c r="P119" s="8"/>
      <c r="Q119" s="2">
        <f>K119-O119+L119+P119</f>
        <v>-0.50030000000000185</v>
      </c>
      <c r="R119" s="2" t="str">
        <f t="shared" si="16"/>
        <v>№100</v>
      </c>
    </row>
    <row r="120" spans="1:18">
      <c r="A120" s="22" t="s">
        <v>126</v>
      </c>
      <c r="B120" s="23">
        <v>5878.1900000000005</v>
      </c>
      <c r="C120" s="23">
        <v>2076.5700000000002</v>
      </c>
      <c r="D120" s="23">
        <v>7954.92</v>
      </c>
      <c r="E120" s="23">
        <v>6014.91</v>
      </c>
      <c r="F120" s="23">
        <v>2102.0100000000002</v>
      </c>
      <c r="G120" s="23">
        <v>8117.0700000000006</v>
      </c>
      <c r="H120" s="23">
        <f t="shared" si="30"/>
        <v>136.71999999999935</v>
      </c>
      <c r="I120" s="23">
        <f t="shared" si="30"/>
        <v>25.440000000000055</v>
      </c>
      <c r="J120" s="23">
        <f t="shared" si="15"/>
        <v>162.1599999999994</v>
      </c>
      <c r="K120" s="24">
        <v>-879.86270000000354</v>
      </c>
      <c r="L120" s="22">
        <v>879.86</v>
      </c>
      <c r="M120" s="23">
        <f>H120*M$6</f>
        <v>900.98479999999563</v>
      </c>
      <c r="N120" s="24">
        <f>I120*N$6</f>
        <v>64.108800000000144</v>
      </c>
      <c r="O120" s="22">
        <f t="shared" si="19"/>
        <v>965.09359999999583</v>
      </c>
      <c r="P120" s="22"/>
      <c r="Q120" s="24">
        <f>K120-O120+L120+P120</f>
        <v>-965.09629999999936</v>
      </c>
      <c r="R120" s="24" t="str">
        <f t="shared" si="16"/>
        <v xml:space="preserve">№101 </v>
      </c>
    </row>
    <row r="121" spans="1:18">
      <c r="A121" s="8" t="s">
        <v>127</v>
      </c>
      <c r="B121" s="26">
        <v>27974.149000000001</v>
      </c>
      <c r="C121" s="26">
        <v>13748.912</v>
      </c>
      <c r="D121" s="26">
        <v>41723.061000000002</v>
      </c>
      <c r="E121" s="26"/>
      <c r="F121" s="26"/>
      <c r="G121" s="26"/>
      <c r="H121" s="55"/>
      <c r="I121" s="55"/>
      <c r="J121" s="55"/>
      <c r="K121" s="2">
        <v>-2336.9062600000093</v>
      </c>
      <c r="L121" s="8">
        <v>808</v>
      </c>
      <c r="M121" s="26">
        <f>H121*M$6</f>
        <v>0</v>
      </c>
      <c r="N121" s="2">
        <f>I121*N$6</f>
        <v>0</v>
      </c>
      <c r="O121" s="8">
        <f t="shared" si="19"/>
        <v>0</v>
      </c>
      <c r="P121" s="8"/>
      <c r="Q121" s="2">
        <f>K121-O121+L121+P121</f>
        <v>-1528.9062600000093</v>
      </c>
      <c r="R121" s="2" t="str">
        <f t="shared" si="16"/>
        <v>№102</v>
      </c>
    </row>
    <row r="122" spans="1:18">
      <c r="A122" s="22" t="s">
        <v>128</v>
      </c>
      <c r="B122" s="23">
        <v>4.32</v>
      </c>
      <c r="C122" s="23">
        <v>881.7</v>
      </c>
      <c r="D122" s="23">
        <v>886.05000000000007</v>
      </c>
      <c r="E122" s="23">
        <v>4.91</v>
      </c>
      <c r="F122" s="23">
        <v>881.71</v>
      </c>
      <c r="G122" s="23">
        <v>886.65</v>
      </c>
      <c r="H122" s="23">
        <f t="shared" si="30"/>
        <v>0.58999999999999986</v>
      </c>
      <c r="I122" s="23">
        <f t="shared" si="30"/>
        <v>9.9999999999909051E-3</v>
      </c>
      <c r="J122" s="23">
        <f t="shared" si="15"/>
        <v>0.59999999999999076</v>
      </c>
      <c r="K122" s="24">
        <v>-20.282500000000013</v>
      </c>
      <c r="L122" s="22">
        <v>21</v>
      </c>
      <c r="M122" s="23">
        <f>H122*M$6</f>
        <v>3.8880999999999988</v>
      </c>
      <c r="N122" s="24">
        <f>I122*N$6</f>
        <v>2.5199999999977081E-2</v>
      </c>
      <c r="O122" s="22">
        <f t="shared" si="19"/>
        <v>3.913299999999976</v>
      </c>
      <c r="P122" s="22"/>
      <c r="Q122" s="24">
        <f>K122-O122+L122+P122</f>
        <v>-3.1957999999999878</v>
      </c>
      <c r="R122" s="24" t="str">
        <f t="shared" si="16"/>
        <v xml:space="preserve">№103 </v>
      </c>
    </row>
    <row r="123" spans="1:18">
      <c r="A123" s="8" t="s">
        <v>129</v>
      </c>
      <c r="B123" s="26">
        <v>3275.7400000000002</v>
      </c>
      <c r="C123" s="26">
        <v>9497.3000000000011</v>
      </c>
      <c r="D123" s="26">
        <v>12773.1</v>
      </c>
      <c r="E123" s="25">
        <v>3275.7400000000002</v>
      </c>
      <c r="F123" s="25">
        <v>9890.2800000000007</v>
      </c>
      <c r="G123" s="25">
        <v>13166.08</v>
      </c>
      <c r="H123" s="26">
        <f t="shared" si="30"/>
        <v>0</v>
      </c>
      <c r="I123" s="26">
        <f t="shared" si="30"/>
        <v>392.97999999999956</v>
      </c>
      <c r="J123" s="26">
        <f t="shared" si="15"/>
        <v>392.97999999999956</v>
      </c>
      <c r="K123" s="2">
        <v>-2358.2397000000065</v>
      </c>
      <c r="L123" s="8">
        <v>5000</v>
      </c>
      <c r="M123" s="26">
        <f>H123*M$6</f>
        <v>0</v>
      </c>
      <c r="N123" s="2">
        <f>I123*N$6</f>
        <v>990.30959999999891</v>
      </c>
      <c r="O123" s="8">
        <f t="shared" si="19"/>
        <v>990.30959999999891</v>
      </c>
      <c r="P123" s="8"/>
      <c r="Q123" s="2">
        <f>K123-O123+L123+P123</f>
        <v>1651.4506999999949</v>
      </c>
      <c r="R123" s="2" t="str">
        <f t="shared" si="16"/>
        <v xml:space="preserve">№104 </v>
      </c>
    </row>
    <row r="124" spans="1:18">
      <c r="A124" s="22" t="s">
        <v>130</v>
      </c>
      <c r="B124" s="23">
        <v>4384.22</v>
      </c>
      <c r="C124" s="23">
        <v>1996.23</v>
      </c>
      <c r="D124" s="23">
        <v>6380.5</v>
      </c>
      <c r="E124" s="23">
        <v>4802.33</v>
      </c>
      <c r="F124" s="23">
        <v>2177.11</v>
      </c>
      <c r="G124" s="23">
        <v>6979.5</v>
      </c>
      <c r="H124" s="23">
        <f t="shared" si="30"/>
        <v>418.10999999999967</v>
      </c>
      <c r="I124" s="23">
        <f t="shared" si="30"/>
        <v>180.88000000000011</v>
      </c>
      <c r="J124" s="23">
        <f t="shared" si="15"/>
        <v>598.98999999999978</v>
      </c>
      <c r="K124" s="24">
        <v>-1700.9467000000022</v>
      </c>
      <c r="L124" s="22">
        <v>2000</v>
      </c>
      <c r="M124" s="23">
        <f>H124*M$6</f>
        <v>2755.3448999999978</v>
      </c>
      <c r="N124" s="24">
        <f>I124*N$6</f>
        <v>455.81760000000025</v>
      </c>
      <c r="O124" s="22">
        <f t="shared" si="19"/>
        <v>3211.1624999999981</v>
      </c>
      <c r="P124" s="22"/>
      <c r="Q124" s="24">
        <f>K124-O124+L124+P124</f>
        <v>-2912.1092000000008</v>
      </c>
      <c r="R124" s="24" t="str">
        <f t="shared" si="16"/>
        <v>№104б</v>
      </c>
    </row>
    <row r="125" spans="1:18">
      <c r="A125" s="8" t="s">
        <v>131</v>
      </c>
      <c r="B125" s="26">
        <v>3390.17</v>
      </c>
      <c r="C125" s="26">
        <v>722.13</v>
      </c>
      <c r="D125" s="26">
        <v>4112.32</v>
      </c>
      <c r="E125" s="26">
        <v>3504.79</v>
      </c>
      <c r="F125" s="26">
        <v>741.83</v>
      </c>
      <c r="G125" s="26">
        <v>4246.6400000000003</v>
      </c>
      <c r="H125" s="26">
        <f t="shared" si="30"/>
        <v>114.61999999999989</v>
      </c>
      <c r="I125" s="26">
        <f t="shared" si="30"/>
        <v>19.700000000000045</v>
      </c>
      <c r="J125" s="26">
        <f t="shared" si="15"/>
        <v>134.31999999999994</v>
      </c>
      <c r="K125" s="2">
        <v>-859.41489999999919</v>
      </c>
      <c r="L125" s="8">
        <v>0</v>
      </c>
      <c r="M125" s="26">
        <f>H125*M$6</f>
        <v>755.34579999999926</v>
      </c>
      <c r="N125" s="2">
        <f>I125*N$6</f>
        <v>49.644000000000112</v>
      </c>
      <c r="O125" s="8">
        <f t="shared" si="19"/>
        <v>804.98979999999938</v>
      </c>
      <c r="P125" s="8"/>
      <c r="Q125" s="2">
        <f>K125-O125+L125+P125</f>
        <v>-1664.4046999999987</v>
      </c>
      <c r="R125" s="2" t="str">
        <f t="shared" si="16"/>
        <v xml:space="preserve">№105 </v>
      </c>
    </row>
    <row r="126" spans="1:18">
      <c r="A126" s="22" t="s">
        <v>132</v>
      </c>
      <c r="B126" s="23">
        <v>1211.6600000000001</v>
      </c>
      <c r="C126" s="23">
        <v>652.65</v>
      </c>
      <c r="D126" s="23">
        <v>1864.32</v>
      </c>
      <c r="E126" s="23">
        <v>1211.67</v>
      </c>
      <c r="F126" s="23">
        <v>652.65</v>
      </c>
      <c r="G126" s="23">
        <v>1864.32</v>
      </c>
      <c r="H126" s="23">
        <f t="shared" si="30"/>
        <v>9.9999999999909051E-3</v>
      </c>
      <c r="I126" s="23">
        <f t="shared" si="30"/>
        <v>0</v>
      </c>
      <c r="J126" s="23">
        <f t="shared" si="15"/>
        <v>9.9999999999909051E-3</v>
      </c>
      <c r="K126" s="24">
        <v>74.440899999999743</v>
      </c>
      <c r="L126" s="22">
        <v>0</v>
      </c>
      <c r="M126" s="23">
        <f>H126*M$6</f>
        <v>6.5899999999940062E-2</v>
      </c>
      <c r="N126" s="24">
        <f>I126*N$6</f>
        <v>0</v>
      </c>
      <c r="O126" s="22">
        <f t="shared" si="19"/>
        <v>6.5899999999940062E-2</v>
      </c>
      <c r="P126" s="22"/>
      <c r="Q126" s="24">
        <f>K126-O126+L126+P126</f>
        <v>74.374999999999801</v>
      </c>
      <c r="R126" s="24" t="str">
        <f t="shared" si="16"/>
        <v xml:space="preserve">№106 </v>
      </c>
    </row>
    <row r="127" spans="1:18">
      <c r="A127" s="8" t="s">
        <v>133</v>
      </c>
      <c r="B127" s="26">
        <v>11173.050000000001</v>
      </c>
      <c r="C127" s="26">
        <v>5256.11</v>
      </c>
      <c r="D127" s="26">
        <v>16429.170000000002</v>
      </c>
      <c r="E127" s="26">
        <v>11876.16</v>
      </c>
      <c r="F127" s="26">
        <v>5481.29</v>
      </c>
      <c r="G127" s="26">
        <v>17357.46</v>
      </c>
      <c r="H127" s="26">
        <f t="shared" si="30"/>
        <v>703.10999999999876</v>
      </c>
      <c r="I127" s="26">
        <f t="shared" si="30"/>
        <v>225.18000000000029</v>
      </c>
      <c r="J127" s="26">
        <f t="shared" si="15"/>
        <v>928.28999999999905</v>
      </c>
      <c r="K127" s="2">
        <v>-3602.2514779685935</v>
      </c>
      <c r="L127" s="8">
        <v>3650</v>
      </c>
      <c r="M127" s="26">
        <f>H127*M$6</f>
        <v>4633.4948999999915</v>
      </c>
      <c r="N127" s="2">
        <f>I127*N$6</f>
        <v>567.45360000000073</v>
      </c>
      <c r="O127" s="8">
        <f t="shared" si="19"/>
        <v>5200.9484999999922</v>
      </c>
      <c r="P127" s="8"/>
      <c r="Q127" s="2">
        <f>K127-O127+L127+P127</f>
        <v>-5153.1999779685866</v>
      </c>
      <c r="R127" s="2" t="str">
        <f t="shared" si="16"/>
        <v xml:space="preserve">№107 </v>
      </c>
    </row>
    <row r="128" spans="1:18">
      <c r="A128" s="22" t="s">
        <v>134</v>
      </c>
      <c r="B128" s="23">
        <v>7323.57</v>
      </c>
      <c r="C128" s="23">
        <v>4840.92</v>
      </c>
      <c r="D128" s="23">
        <v>12164.5</v>
      </c>
      <c r="E128" s="23">
        <v>7530.62</v>
      </c>
      <c r="F128" s="23">
        <v>4966.1099999999997</v>
      </c>
      <c r="G128" s="23">
        <v>12496.75</v>
      </c>
      <c r="H128" s="23">
        <f t="shared" si="30"/>
        <v>207.05000000000018</v>
      </c>
      <c r="I128" s="23">
        <f t="shared" si="30"/>
        <v>125.1899999999996</v>
      </c>
      <c r="J128" s="23">
        <f t="shared" si="15"/>
        <v>332.23999999999978</v>
      </c>
      <c r="K128" s="24">
        <v>-2020.4745999999959</v>
      </c>
      <c r="L128" s="22">
        <v>2100</v>
      </c>
      <c r="M128" s="23">
        <f>H128*M$6</f>
        <v>1364.4595000000011</v>
      </c>
      <c r="N128" s="24">
        <f>I128*N$6</f>
        <v>315.47879999999901</v>
      </c>
      <c r="O128" s="22">
        <f t="shared" si="19"/>
        <v>1679.9383</v>
      </c>
      <c r="P128" s="22"/>
      <c r="Q128" s="24">
        <f>K128-O128+L128+P128</f>
        <v>-1600.4128999999957</v>
      </c>
      <c r="R128" s="24" t="str">
        <f t="shared" si="16"/>
        <v xml:space="preserve">№108 </v>
      </c>
    </row>
    <row r="129" spans="1:18">
      <c r="A129" s="8" t="s">
        <v>135</v>
      </c>
      <c r="B129" s="26">
        <v>924.97</v>
      </c>
      <c r="C129" s="26">
        <v>1357.39</v>
      </c>
      <c r="D129" s="26">
        <v>2282.38</v>
      </c>
      <c r="E129" s="26">
        <v>944.96</v>
      </c>
      <c r="F129" s="26">
        <v>1359.94</v>
      </c>
      <c r="G129" s="26">
        <v>2304.91</v>
      </c>
      <c r="H129" s="26">
        <f t="shared" si="30"/>
        <v>19.990000000000009</v>
      </c>
      <c r="I129" s="26">
        <f t="shared" si="30"/>
        <v>2.5499999999999545</v>
      </c>
      <c r="J129" s="26">
        <f t="shared" si="15"/>
        <v>22.539999999999964</v>
      </c>
      <c r="K129" s="2">
        <v>-284.5257000000006</v>
      </c>
      <c r="L129" s="8">
        <v>50</v>
      </c>
      <c r="M129" s="26">
        <f>H129*M$6</f>
        <v>131.73410000000007</v>
      </c>
      <c r="N129" s="2">
        <f>I129*N$6</f>
        <v>6.4259999999998856</v>
      </c>
      <c r="O129" s="8">
        <f t="shared" si="19"/>
        <v>138.16009999999994</v>
      </c>
      <c r="P129" s="8"/>
      <c r="Q129" s="2">
        <f>K129-O129+L129+P129</f>
        <v>-372.68580000000054</v>
      </c>
      <c r="R129" s="2" t="str">
        <f t="shared" si="16"/>
        <v xml:space="preserve">№109 </v>
      </c>
    </row>
    <row r="130" spans="1:18">
      <c r="A130" s="22" t="s">
        <v>136</v>
      </c>
      <c r="B130" s="23">
        <v>10537.02</v>
      </c>
      <c r="C130" s="23">
        <v>5355.67</v>
      </c>
      <c r="D130" s="23">
        <v>15892.79</v>
      </c>
      <c r="E130" s="23">
        <v>10580.08</v>
      </c>
      <c r="F130" s="23">
        <v>5378.61</v>
      </c>
      <c r="G130" s="23">
        <v>15958.79</v>
      </c>
      <c r="H130" s="23">
        <f t="shared" si="30"/>
        <v>43.059999999999491</v>
      </c>
      <c r="I130" s="23">
        <f t="shared" si="30"/>
        <v>22.9399999999996</v>
      </c>
      <c r="J130" s="23">
        <f t="shared" si="15"/>
        <v>65.999999999999091</v>
      </c>
      <c r="K130" s="24">
        <v>1376.8659999999991</v>
      </c>
      <c r="L130" s="22">
        <v>0</v>
      </c>
      <c r="M130" s="23">
        <f>H130*M$6</f>
        <v>283.76539999999665</v>
      </c>
      <c r="N130" s="24">
        <f>I130*N$6</f>
        <v>57.808799999998989</v>
      </c>
      <c r="O130" s="22">
        <f t="shared" si="19"/>
        <v>341.57419999999564</v>
      </c>
      <c r="P130" s="22"/>
      <c r="Q130" s="24">
        <f>K130-O130+L130+P130</f>
        <v>1035.2918000000034</v>
      </c>
      <c r="R130" s="24" t="str">
        <f t="shared" si="16"/>
        <v xml:space="preserve">№110 </v>
      </c>
    </row>
    <row r="131" spans="1:18">
      <c r="A131" s="8" t="s">
        <v>137</v>
      </c>
      <c r="B131" s="26"/>
      <c r="C131" s="26"/>
      <c r="D131" s="26"/>
      <c r="E131" s="25"/>
      <c r="F131" s="25"/>
      <c r="G131" s="25"/>
      <c r="H131" s="55"/>
      <c r="I131" s="55"/>
      <c r="J131" s="55"/>
      <c r="K131" s="2">
        <v>402.83109999999988</v>
      </c>
      <c r="L131" s="8">
        <v>0</v>
      </c>
      <c r="M131" s="26">
        <f>H131*M$6</f>
        <v>0</v>
      </c>
      <c r="N131" s="2">
        <f>I131*N$6</f>
        <v>0</v>
      </c>
      <c r="O131" s="8">
        <f t="shared" si="19"/>
        <v>0</v>
      </c>
      <c r="P131" s="8"/>
      <c r="Q131" s="2">
        <f>K131-O131+L131+P131</f>
        <v>402.83109999999988</v>
      </c>
      <c r="R131" s="2" t="str">
        <f t="shared" si="16"/>
        <v xml:space="preserve">№111 </v>
      </c>
    </row>
    <row r="132" spans="1:18">
      <c r="A132" s="22" t="s">
        <v>138</v>
      </c>
      <c r="B132" s="23">
        <v>4559.0200000000004</v>
      </c>
      <c r="C132" s="23">
        <v>1005.53</v>
      </c>
      <c r="D132" s="23">
        <v>5564.55</v>
      </c>
      <c r="E132" s="23">
        <v>4736.97</v>
      </c>
      <c r="F132" s="23">
        <v>1052.8900000000001</v>
      </c>
      <c r="G132" s="23">
        <v>5789.86</v>
      </c>
      <c r="H132" s="23">
        <f t="shared" si="30"/>
        <v>177.94999999999982</v>
      </c>
      <c r="I132" s="23">
        <f t="shared" si="30"/>
        <v>47.360000000000127</v>
      </c>
      <c r="J132" s="23">
        <f t="shared" si="15"/>
        <v>225.30999999999995</v>
      </c>
      <c r="K132" s="24">
        <v>-3381.8424000000036</v>
      </c>
      <c r="L132" s="22">
        <v>3381.84</v>
      </c>
      <c r="M132" s="23">
        <f>H132*M$6</f>
        <v>1172.6904999999988</v>
      </c>
      <c r="N132" s="24">
        <f>I132*N$6</f>
        <v>119.34720000000033</v>
      </c>
      <c r="O132" s="22">
        <f t="shared" si="19"/>
        <v>1292.0376999999992</v>
      </c>
      <c r="P132" s="22"/>
      <c r="Q132" s="24">
        <f>K132-O132+L132+P132</f>
        <v>-1292.0401000000029</v>
      </c>
      <c r="R132" s="24" t="str">
        <f t="shared" si="16"/>
        <v xml:space="preserve">№112 </v>
      </c>
    </row>
    <row r="133" spans="1:18" ht="13.5" customHeight="1">
      <c r="A133" s="8" t="s">
        <v>139</v>
      </c>
      <c r="B133" s="26">
        <v>3250.96</v>
      </c>
      <c r="C133" s="26">
        <v>1418.58</v>
      </c>
      <c r="D133" s="26">
        <v>4669.54</v>
      </c>
      <c r="E133" s="26">
        <v>3394.57</v>
      </c>
      <c r="F133" s="26">
        <v>1440.58</v>
      </c>
      <c r="G133" s="26">
        <v>4835.1500000000005</v>
      </c>
      <c r="H133" s="26">
        <f t="shared" ref="H133" si="31">E133-B133</f>
        <v>143.61000000000013</v>
      </c>
      <c r="I133" s="26">
        <f t="shared" ref="I133" si="32">F133-C133</f>
        <v>22</v>
      </c>
      <c r="J133" s="26">
        <f t="shared" si="15"/>
        <v>165.61000000000013</v>
      </c>
      <c r="K133" s="2">
        <v>-1844.7880999999988</v>
      </c>
      <c r="L133" s="8">
        <v>0</v>
      </c>
      <c r="M133" s="26">
        <f>H133*M$6</f>
        <v>946.38990000000081</v>
      </c>
      <c r="N133" s="2">
        <f>I133*N$6</f>
        <v>55.44</v>
      </c>
      <c r="O133" s="8">
        <f t="shared" si="19"/>
        <v>1001.8299000000009</v>
      </c>
      <c r="P133" s="8"/>
      <c r="Q133" s="2">
        <f>K133-O133+L133+P133</f>
        <v>-2846.6179999999995</v>
      </c>
      <c r="R133" s="2" t="str">
        <f t="shared" si="16"/>
        <v xml:space="preserve">№113 </v>
      </c>
    </row>
    <row r="134" spans="1:18">
      <c r="A134" s="22" t="s">
        <v>140</v>
      </c>
      <c r="B134" s="23">
        <v>9400.98</v>
      </c>
      <c r="C134" s="23">
        <v>3149.2000000000003</v>
      </c>
      <c r="D134" s="23">
        <v>12550.19</v>
      </c>
      <c r="E134" s="23">
        <v>9994.7199999999993</v>
      </c>
      <c r="F134" s="23">
        <v>3239.65</v>
      </c>
      <c r="G134" s="23">
        <v>13234.380000000001</v>
      </c>
      <c r="H134" s="23">
        <f t="shared" ref="H134:I138" si="33">E134-B134</f>
        <v>593.73999999999978</v>
      </c>
      <c r="I134" s="23">
        <f t="shared" si="33"/>
        <v>90.449999999999818</v>
      </c>
      <c r="J134" s="23">
        <f t="shared" si="15"/>
        <v>684.1899999999996</v>
      </c>
      <c r="K134" s="24">
        <v>-20422.392499999994</v>
      </c>
      <c r="L134" s="22">
        <v>25000</v>
      </c>
      <c r="M134" s="23">
        <f>H134*M$6</f>
        <v>3912.7465999999986</v>
      </c>
      <c r="N134" s="24">
        <f>I134*N$6</f>
        <v>227.93399999999954</v>
      </c>
      <c r="O134" s="22">
        <f t="shared" si="19"/>
        <v>4140.6805999999979</v>
      </c>
      <c r="P134" s="22"/>
      <c r="Q134" s="24">
        <f>K134-O134+L134+P134</f>
        <v>436.92690000000584</v>
      </c>
      <c r="R134" s="24" t="str">
        <f t="shared" si="16"/>
        <v xml:space="preserve">№114 </v>
      </c>
    </row>
    <row r="135" spans="1:18">
      <c r="A135" s="8" t="s">
        <v>141</v>
      </c>
      <c r="B135" s="26">
        <v>1086.72</v>
      </c>
      <c r="C135" s="26">
        <v>289.67</v>
      </c>
      <c r="D135" s="26">
        <v>1376.54</v>
      </c>
      <c r="E135" s="26">
        <v>1087.1600000000001</v>
      </c>
      <c r="F135" s="26">
        <v>289.68</v>
      </c>
      <c r="G135" s="26">
        <v>1376.98</v>
      </c>
      <c r="H135" s="26">
        <f t="shared" si="33"/>
        <v>0.44000000000005457</v>
      </c>
      <c r="I135" s="26">
        <f t="shared" si="33"/>
        <v>9.9999999999909051E-3</v>
      </c>
      <c r="J135" s="26">
        <f t="shared" si="15"/>
        <v>0.45000000000004547</v>
      </c>
      <c r="K135" s="2">
        <v>-29.288299999999953</v>
      </c>
      <c r="L135" s="8">
        <v>200</v>
      </c>
      <c r="M135" s="26">
        <f>H135*M$6</f>
        <v>2.8996000000003597</v>
      </c>
      <c r="N135" s="2">
        <f>I135*N$6</f>
        <v>2.5199999999977081E-2</v>
      </c>
      <c r="O135" s="8">
        <f t="shared" si="19"/>
        <v>2.9248000000003369</v>
      </c>
      <c r="P135" s="8"/>
      <c r="Q135" s="2">
        <f>K135-O135+L135+P135</f>
        <v>167.78689999999972</v>
      </c>
      <c r="R135" s="2" t="str">
        <f t="shared" si="16"/>
        <v xml:space="preserve">№115 </v>
      </c>
    </row>
    <row r="136" spans="1:18">
      <c r="A136" s="22" t="s">
        <v>142</v>
      </c>
      <c r="B136" s="23">
        <v>6200.47</v>
      </c>
      <c r="C136" s="23">
        <v>4295.71</v>
      </c>
      <c r="D136" s="23">
        <v>10496.19</v>
      </c>
      <c r="E136" s="23">
        <v>6234.41</v>
      </c>
      <c r="F136" s="23">
        <v>4306.62</v>
      </c>
      <c r="G136" s="23">
        <v>10541.04</v>
      </c>
      <c r="H136" s="23">
        <f t="shared" si="33"/>
        <v>33.9399999999996</v>
      </c>
      <c r="I136" s="23">
        <f t="shared" si="33"/>
        <v>10.909999999999854</v>
      </c>
      <c r="J136" s="23">
        <f t="shared" si="15"/>
        <v>44.849999999999454</v>
      </c>
      <c r="K136" s="24">
        <v>-24558.960300000002</v>
      </c>
      <c r="L136" s="22">
        <v>0</v>
      </c>
      <c r="M136" s="23">
        <f>H136*M$6</f>
        <v>223.66459999999736</v>
      </c>
      <c r="N136" s="24">
        <f>I136*N$6</f>
        <v>27.493199999999632</v>
      </c>
      <c r="O136" s="22">
        <f t="shared" si="19"/>
        <v>251.157799999997</v>
      </c>
      <c r="P136" s="22"/>
      <c r="Q136" s="24">
        <f>K136-O136+L136+P136</f>
        <v>-24810.1181</v>
      </c>
      <c r="R136" s="24" t="str">
        <f t="shared" si="16"/>
        <v xml:space="preserve">№116 </v>
      </c>
    </row>
    <row r="137" spans="1:18">
      <c r="A137" s="8" t="s">
        <v>143</v>
      </c>
      <c r="B137" s="26">
        <v>11170.62</v>
      </c>
      <c r="C137" s="26">
        <v>8124.97</v>
      </c>
      <c r="D137" s="26">
        <v>19295.61</v>
      </c>
      <c r="E137" s="26">
        <v>11434.24</v>
      </c>
      <c r="F137" s="26">
        <v>8240.3700000000008</v>
      </c>
      <c r="G137" s="26">
        <v>19674.62</v>
      </c>
      <c r="H137" s="26">
        <f t="shared" si="33"/>
        <v>263.61999999999898</v>
      </c>
      <c r="I137" s="26">
        <f t="shared" si="33"/>
        <v>115.40000000000055</v>
      </c>
      <c r="J137" s="26">
        <f t="shared" si="15"/>
        <v>379.01999999999953</v>
      </c>
      <c r="K137" s="2">
        <v>-14656.249000000003</v>
      </c>
      <c r="L137" s="8">
        <v>5000</v>
      </c>
      <c r="M137" s="26">
        <f>H137*M$6</f>
        <v>1737.2557999999933</v>
      </c>
      <c r="N137" s="2">
        <f>I137*N$6</f>
        <v>290.80800000000136</v>
      </c>
      <c r="O137" s="8">
        <f t="shared" si="19"/>
        <v>2028.0637999999947</v>
      </c>
      <c r="P137" s="8"/>
      <c r="Q137" s="2">
        <f>K137-O137+L137+P137</f>
        <v>-11684.3128</v>
      </c>
      <c r="R137" s="2" t="str">
        <f t="shared" si="16"/>
        <v xml:space="preserve">№117 </v>
      </c>
    </row>
    <row r="138" spans="1:18">
      <c r="A138" s="22" t="s">
        <v>144</v>
      </c>
      <c r="B138" s="23">
        <v>4298.55</v>
      </c>
      <c r="C138" s="23">
        <v>2161.29</v>
      </c>
      <c r="D138" s="23">
        <v>6459.85</v>
      </c>
      <c r="E138" s="23">
        <v>4535.29</v>
      </c>
      <c r="F138" s="23">
        <v>2247.6799999999998</v>
      </c>
      <c r="G138" s="23">
        <v>6782.9800000000005</v>
      </c>
      <c r="H138" s="23">
        <f t="shared" si="33"/>
        <v>236.73999999999978</v>
      </c>
      <c r="I138" s="23">
        <f t="shared" si="33"/>
        <v>86.389999999999873</v>
      </c>
      <c r="J138" s="23">
        <f t="shared" si="15"/>
        <v>323.12999999999965</v>
      </c>
      <c r="K138" s="24">
        <v>-1791.9810000000004</v>
      </c>
      <c r="L138" s="22">
        <v>1792</v>
      </c>
      <c r="M138" s="23">
        <f>H138*M$6</f>
        <v>1560.1165999999985</v>
      </c>
      <c r="N138" s="24">
        <f>I138*N$6</f>
        <v>217.70279999999968</v>
      </c>
      <c r="O138" s="22">
        <f t="shared" si="19"/>
        <v>1777.819399999998</v>
      </c>
      <c r="P138" s="22"/>
      <c r="Q138" s="24">
        <f>K138-O138+L138+P138</f>
        <v>-1777.8003999999983</v>
      </c>
      <c r="R138" s="24" t="str">
        <f t="shared" si="16"/>
        <v xml:space="preserve">№118 </v>
      </c>
    </row>
    <row r="139" spans="1:18">
      <c r="A139" s="8" t="s">
        <v>145</v>
      </c>
      <c r="B139" s="26"/>
      <c r="C139" s="26"/>
      <c r="D139" s="26"/>
      <c r="E139" s="25"/>
      <c r="F139" s="25"/>
      <c r="G139" s="25"/>
      <c r="H139" s="26"/>
      <c r="I139" s="26"/>
      <c r="J139" s="26">
        <f t="shared" ref="J139:J202" si="34">SUM(H139:I139)</f>
        <v>0</v>
      </c>
      <c r="K139" s="2">
        <v>0</v>
      </c>
      <c r="L139" s="8">
        <v>0</v>
      </c>
      <c r="M139" s="26"/>
      <c r="N139" s="2"/>
      <c r="O139" s="8"/>
      <c r="P139" s="8"/>
      <c r="Q139" s="2">
        <f>K139-O139+L139+P139</f>
        <v>0</v>
      </c>
      <c r="R139" s="2" t="str">
        <f t="shared" ref="R139:R202" si="35">A139</f>
        <v>№118а не установлен</v>
      </c>
    </row>
    <row r="140" spans="1:18">
      <c r="A140" s="22" t="s">
        <v>146</v>
      </c>
      <c r="B140" s="23">
        <v>3236.31</v>
      </c>
      <c r="C140" s="23">
        <v>4530.32</v>
      </c>
      <c r="D140" s="23">
        <v>7766.64</v>
      </c>
      <c r="E140" s="23">
        <v>3397.35</v>
      </c>
      <c r="F140" s="23">
        <v>4626.2</v>
      </c>
      <c r="G140" s="23">
        <v>8023.5700000000006</v>
      </c>
      <c r="H140" s="23">
        <f>E140-B140</f>
        <v>161.03999999999996</v>
      </c>
      <c r="I140" s="23">
        <f>F140-C140</f>
        <v>95.880000000000109</v>
      </c>
      <c r="J140" s="23">
        <f t="shared" si="34"/>
        <v>256.92000000000007</v>
      </c>
      <c r="K140" s="24">
        <v>-1728.8265999999981</v>
      </c>
      <c r="L140" s="22">
        <v>0</v>
      </c>
      <c r="M140" s="23">
        <f>H140*M$6</f>
        <v>1061.2535999999998</v>
      </c>
      <c r="N140" s="24">
        <f>I140*N$6</f>
        <v>241.61760000000027</v>
      </c>
      <c r="O140" s="22">
        <f t="shared" ref="O140:O204" si="36">SUM(M140:N140)</f>
        <v>1302.8712</v>
      </c>
      <c r="P140" s="22"/>
      <c r="Q140" s="24">
        <f>K140-O140+L140+P140</f>
        <v>-3031.6977999999981</v>
      </c>
      <c r="R140" s="24" t="str">
        <f t="shared" si="35"/>
        <v xml:space="preserve">№119 </v>
      </c>
    </row>
    <row r="141" spans="1:18">
      <c r="A141" s="8" t="s">
        <v>147</v>
      </c>
      <c r="B141" s="26"/>
      <c r="C141" s="26"/>
      <c r="D141" s="26"/>
      <c r="E141" s="26"/>
      <c r="F141" s="26"/>
      <c r="G141" s="26"/>
      <c r="H141" s="26"/>
      <c r="I141" s="26"/>
      <c r="J141" s="26">
        <f t="shared" si="34"/>
        <v>0</v>
      </c>
      <c r="K141" s="2">
        <v>0</v>
      </c>
      <c r="L141" s="8">
        <v>0</v>
      </c>
      <c r="M141" s="26"/>
      <c r="N141" s="2"/>
      <c r="O141" s="8"/>
      <c r="P141" s="8"/>
      <c r="Q141" s="2">
        <f>K141-O141+L141+P141</f>
        <v>0</v>
      </c>
      <c r="R141" s="2" t="str">
        <f t="shared" si="35"/>
        <v>№120  снят</v>
      </c>
    </row>
    <row r="142" spans="1:18">
      <c r="A142" s="22" t="s">
        <v>148</v>
      </c>
      <c r="B142" s="23">
        <v>10461.61</v>
      </c>
      <c r="C142" s="23">
        <v>4309.33</v>
      </c>
      <c r="D142" s="23">
        <v>14770.95</v>
      </c>
      <c r="E142" s="23">
        <v>10738.47</v>
      </c>
      <c r="F142" s="23">
        <v>4449.5600000000004</v>
      </c>
      <c r="G142" s="23">
        <v>15188.04</v>
      </c>
      <c r="H142" s="23">
        <f t="shared" ref="H142:I185" si="37">E142-B142</f>
        <v>276.85999999999876</v>
      </c>
      <c r="I142" s="23">
        <f t="shared" si="37"/>
        <v>140.23000000000047</v>
      </c>
      <c r="J142" s="23">
        <f t="shared" si="34"/>
        <v>417.08999999999924</v>
      </c>
      <c r="K142" s="24">
        <v>-10663.177100000004</v>
      </c>
      <c r="L142" s="22">
        <v>0</v>
      </c>
      <c r="M142" s="23">
        <f>H142*M$6</f>
        <v>1824.5073999999918</v>
      </c>
      <c r="N142" s="24">
        <f>I142*N$6</f>
        <v>353.37960000000118</v>
      </c>
      <c r="O142" s="22">
        <f t="shared" si="36"/>
        <v>2177.8869999999929</v>
      </c>
      <c r="P142" s="22"/>
      <c r="Q142" s="24">
        <f>K142-O142+L142+P142</f>
        <v>-12841.064099999998</v>
      </c>
      <c r="R142" s="24" t="str">
        <f t="shared" si="35"/>
        <v xml:space="preserve">№121 </v>
      </c>
    </row>
    <row r="143" spans="1:18">
      <c r="A143" s="8" t="s">
        <v>149</v>
      </c>
      <c r="B143" s="26">
        <v>1671.46</v>
      </c>
      <c r="C143" s="26">
        <v>341.84000000000003</v>
      </c>
      <c r="D143" s="26">
        <v>2013.31</v>
      </c>
      <c r="E143" s="26">
        <v>1671.47</v>
      </c>
      <c r="F143" s="26">
        <v>341.85</v>
      </c>
      <c r="G143" s="26">
        <v>2013.3300000000002</v>
      </c>
      <c r="H143" s="26">
        <f t="shared" si="37"/>
        <v>9.9999999999909051E-3</v>
      </c>
      <c r="I143" s="26">
        <f t="shared" si="37"/>
        <v>9.9999999999909051E-3</v>
      </c>
      <c r="J143" s="26">
        <f t="shared" si="34"/>
        <v>1.999999999998181E-2</v>
      </c>
      <c r="K143" s="2">
        <v>-3127.5519000000004</v>
      </c>
      <c r="L143" s="8">
        <v>0</v>
      </c>
      <c r="M143" s="26">
        <f>H143*M$6</f>
        <v>6.5899999999940062E-2</v>
      </c>
      <c r="N143" s="2">
        <f>I143*N$6</f>
        <v>2.5199999999977081E-2</v>
      </c>
      <c r="O143" s="8">
        <f t="shared" si="36"/>
        <v>9.1099999999917136E-2</v>
      </c>
      <c r="P143" s="8"/>
      <c r="Q143" s="2">
        <f>K143-O143+L143+P143</f>
        <v>-3127.6430000000005</v>
      </c>
      <c r="R143" s="2" t="str">
        <f t="shared" si="35"/>
        <v xml:space="preserve">№122 </v>
      </c>
    </row>
    <row r="144" spans="1:18">
      <c r="A144" s="22" t="s">
        <v>150</v>
      </c>
      <c r="B144" s="23">
        <v>1171.96</v>
      </c>
      <c r="C144" s="23">
        <v>246.35</v>
      </c>
      <c r="D144" s="23">
        <v>1418.32</v>
      </c>
      <c r="E144" s="23">
        <v>1311.27</v>
      </c>
      <c r="F144" s="23">
        <v>263.49</v>
      </c>
      <c r="G144" s="23">
        <v>1574.77</v>
      </c>
      <c r="H144" s="23">
        <f t="shared" si="37"/>
        <v>139.30999999999995</v>
      </c>
      <c r="I144" s="23">
        <f t="shared" si="37"/>
        <v>17.140000000000015</v>
      </c>
      <c r="J144" s="23">
        <f t="shared" si="34"/>
        <v>156.44999999999996</v>
      </c>
      <c r="K144" s="24">
        <v>-51.234099999999643</v>
      </c>
      <c r="L144" s="22">
        <v>0</v>
      </c>
      <c r="M144" s="23">
        <f>H144*M$6</f>
        <v>918.05289999999957</v>
      </c>
      <c r="N144" s="24">
        <f>I144*N$6</f>
        <v>43.192800000000041</v>
      </c>
      <c r="O144" s="22">
        <f t="shared" si="36"/>
        <v>961.2456999999996</v>
      </c>
      <c r="P144" s="22"/>
      <c r="Q144" s="24">
        <f>K144-O144+L144+P144</f>
        <v>-1012.4797999999993</v>
      </c>
      <c r="R144" s="24" t="str">
        <f t="shared" si="35"/>
        <v xml:space="preserve">№123 </v>
      </c>
    </row>
    <row r="145" spans="1:18">
      <c r="A145" s="8" t="s">
        <v>151</v>
      </c>
      <c r="B145" s="26">
        <v>7960.47</v>
      </c>
      <c r="C145" s="26">
        <v>1806.95</v>
      </c>
      <c r="D145" s="26">
        <v>9767.42</v>
      </c>
      <c r="E145" s="26">
        <v>8395.42</v>
      </c>
      <c r="F145" s="26">
        <v>1860.32</v>
      </c>
      <c r="G145" s="26">
        <v>10255.75</v>
      </c>
      <c r="H145" s="26">
        <f t="shared" si="37"/>
        <v>434.94999999999982</v>
      </c>
      <c r="I145" s="26">
        <f t="shared" si="37"/>
        <v>53.369999999999891</v>
      </c>
      <c r="J145" s="26">
        <f t="shared" si="34"/>
        <v>488.31999999999971</v>
      </c>
      <c r="K145" s="2">
        <v>-6354.8856000000005</v>
      </c>
      <c r="L145" s="8">
        <v>6500</v>
      </c>
      <c r="M145" s="26">
        <f>H145*M$6</f>
        <v>2866.3204999999989</v>
      </c>
      <c r="N145" s="2">
        <f>I145*N$6</f>
        <v>134.49239999999972</v>
      </c>
      <c r="O145" s="8">
        <f t="shared" si="36"/>
        <v>3000.8128999999985</v>
      </c>
      <c r="P145" s="8"/>
      <c r="Q145" s="2">
        <f>K145-O145+L145+P145</f>
        <v>-2855.6984999999986</v>
      </c>
      <c r="R145" s="2" t="str">
        <f t="shared" si="35"/>
        <v xml:space="preserve">№123а </v>
      </c>
    </row>
    <row r="146" spans="1:18">
      <c r="A146" s="22" t="s">
        <v>287</v>
      </c>
      <c r="B146" s="23">
        <v>0.66</v>
      </c>
      <c r="C146" s="23">
        <v>1.22</v>
      </c>
      <c r="D146" s="23">
        <v>1.8800000000000001</v>
      </c>
      <c r="E146" s="23">
        <v>0.66</v>
      </c>
      <c r="F146" s="23">
        <v>1.22</v>
      </c>
      <c r="G146" s="23">
        <v>1.8800000000000001</v>
      </c>
      <c r="H146" s="23">
        <f t="shared" si="37"/>
        <v>0</v>
      </c>
      <c r="I146" s="23">
        <f t="shared" si="37"/>
        <v>0</v>
      </c>
      <c r="J146" s="23">
        <f t="shared" si="34"/>
        <v>0</v>
      </c>
      <c r="K146" s="24">
        <v>498.18489999999997</v>
      </c>
      <c r="L146" s="22">
        <v>0</v>
      </c>
      <c r="M146" s="23"/>
      <c r="N146" s="24"/>
      <c r="O146" s="22"/>
      <c r="P146" s="22"/>
      <c r="Q146" s="24">
        <f>K146-O146+L146+P146</f>
        <v>498.18489999999997</v>
      </c>
      <c r="R146" s="24" t="str">
        <f t="shared" si="35"/>
        <v>№124 сбыт</v>
      </c>
    </row>
    <row r="147" spans="1:18">
      <c r="A147" s="8" t="s">
        <v>152</v>
      </c>
      <c r="B147" s="26">
        <v>3317.26</v>
      </c>
      <c r="C147" s="26">
        <v>1479.6000000000001</v>
      </c>
      <c r="D147" s="26">
        <v>4796.96</v>
      </c>
      <c r="E147" s="25">
        <v>3317.89</v>
      </c>
      <c r="F147" s="25">
        <v>1479.71</v>
      </c>
      <c r="G147" s="25">
        <v>4797.6900000000005</v>
      </c>
      <c r="H147" s="26">
        <f t="shared" si="37"/>
        <v>0.62999999999965439</v>
      </c>
      <c r="I147" s="26">
        <f t="shared" si="37"/>
        <v>0.10999999999989996</v>
      </c>
      <c r="J147" s="26">
        <f t="shared" si="34"/>
        <v>0.73999999999955435</v>
      </c>
      <c r="K147" s="2">
        <v>2663.1494999999982</v>
      </c>
      <c r="L147" s="8">
        <v>0</v>
      </c>
      <c r="M147" s="26">
        <f>H147*M$6</f>
        <v>4.1516999999977227</v>
      </c>
      <c r="N147" s="2">
        <f>I147*N$6</f>
        <v>0.27719999999974787</v>
      </c>
      <c r="O147" s="8">
        <f t="shared" si="36"/>
        <v>4.428899999997471</v>
      </c>
      <c r="P147" s="8"/>
      <c r="Q147" s="2">
        <f>K147-O147+L147+P147</f>
        <v>2658.7206000000006</v>
      </c>
      <c r="R147" s="2" t="str">
        <f t="shared" si="35"/>
        <v xml:space="preserve">№125 </v>
      </c>
    </row>
    <row r="148" spans="1:18">
      <c r="A148" s="22" t="s">
        <v>153</v>
      </c>
      <c r="B148" s="23">
        <v>3673.05</v>
      </c>
      <c r="C148" s="23">
        <v>1027.03</v>
      </c>
      <c r="D148" s="23">
        <v>4700.09</v>
      </c>
      <c r="E148" s="23">
        <v>4002.17</v>
      </c>
      <c r="F148" s="23">
        <v>1109.94</v>
      </c>
      <c r="G148" s="23">
        <v>5112.12</v>
      </c>
      <c r="H148" s="23">
        <f t="shared" si="37"/>
        <v>329.11999999999989</v>
      </c>
      <c r="I148" s="23">
        <f t="shared" si="37"/>
        <v>82.910000000000082</v>
      </c>
      <c r="J148" s="23">
        <f t="shared" si="34"/>
        <v>412.03</v>
      </c>
      <c r="K148" s="24">
        <v>11820.284100000001</v>
      </c>
      <c r="L148" s="22">
        <v>0</v>
      </c>
      <c r="M148" s="23">
        <f>H148*M$6</f>
        <v>2168.9007999999994</v>
      </c>
      <c r="N148" s="24">
        <f>I148*N$6</f>
        <v>208.9332000000002</v>
      </c>
      <c r="O148" s="22">
        <f t="shared" si="36"/>
        <v>2377.8339999999998</v>
      </c>
      <c r="P148" s="22"/>
      <c r="Q148" s="24">
        <f>K148-O148+L148+P148</f>
        <v>9442.4501000000018</v>
      </c>
      <c r="R148" s="24" t="str">
        <f t="shared" si="35"/>
        <v xml:space="preserve">№126\1 </v>
      </c>
    </row>
    <row r="149" spans="1:18">
      <c r="A149" s="8" t="s">
        <v>154</v>
      </c>
      <c r="B149" s="26">
        <v>4809.6900000000005</v>
      </c>
      <c r="C149" s="26">
        <v>2513.9500000000003</v>
      </c>
      <c r="D149" s="26">
        <v>7323.79</v>
      </c>
      <c r="E149" s="26">
        <v>4838.1900000000005</v>
      </c>
      <c r="F149" s="26">
        <v>2527.5300000000002</v>
      </c>
      <c r="G149" s="26">
        <v>7365.8600000000006</v>
      </c>
      <c r="H149" s="26">
        <f t="shared" si="37"/>
        <v>28.5</v>
      </c>
      <c r="I149" s="26">
        <f t="shared" si="37"/>
        <v>13.579999999999927</v>
      </c>
      <c r="J149" s="26">
        <f t="shared" si="34"/>
        <v>42.079999999999927</v>
      </c>
      <c r="K149" s="2">
        <v>-20482.853200000005</v>
      </c>
      <c r="L149" s="8">
        <v>8662.57</v>
      </c>
      <c r="M149" s="26">
        <f>H149*M$6</f>
        <v>187.815</v>
      </c>
      <c r="N149" s="2">
        <f>I149*N$6</f>
        <v>34.221599999999817</v>
      </c>
      <c r="O149" s="8">
        <f t="shared" si="36"/>
        <v>222.03659999999982</v>
      </c>
      <c r="P149" s="8"/>
      <c r="Q149" s="2">
        <f>K149-O149+L149+P149</f>
        <v>-12042.319800000005</v>
      </c>
      <c r="R149" s="2" t="str">
        <f t="shared" si="35"/>
        <v xml:space="preserve">№126\2 </v>
      </c>
    </row>
    <row r="150" spans="1:18">
      <c r="A150" s="22" t="s">
        <v>155</v>
      </c>
      <c r="B150" s="23">
        <v>89.570000000000007</v>
      </c>
      <c r="C150" s="23">
        <v>506.89</v>
      </c>
      <c r="D150" s="23">
        <v>596.48</v>
      </c>
      <c r="E150" s="23">
        <v>89.86</v>
      </c>
      <c r="F150" s="23">
        <v>506.97</v>
      </c>
      <c r="G150" s="23">
        <v>596.86</v>
      </c>
      <c r="H150" s="23">
        <f t="shared" si="37"/>
        <v>0.28999999999999204</v>
      </c>
      <c r="I150" s="23">
        <f t="shared" si="37"/>
        <v>8.0000000000040927E-2</v>
      </c>
      <c r="J150" s="23">
        <f t="shared" si="34"/>
        <v>0.37000000000003297</v>
      </c>
      <c r="K150" s="24">
        <v>937.66880000000003</v>
      </c>
      <c r="L150" s="22">
        <v>0</v>
      </c>
      <c r="M150" s="23">
        <f>H150*M$6</f>
        <v>1.9110999999999476</v>
      </c>
      <c r="N150" s="24">
        <f>I150*N$6</f>
        <v>0.20160000000010314</v>
      </c>
      <c r="O150" s="22">
        <f t="shared" si="36"/>
        <v>2.1127000000000509</v>
      </c>
      <c r="P150" s="22"/>
      <c r="Q150" s="24">
        <f>K150-O150+L150+P150</f>
        <v>935.55610000000001</v>
      </c>
      <c r="R150" s="24" t="str">
        <f t="shared" si="35"/>
        <v xml:space="preserve">№127 </v>
      </c>
    </row>
    <row r="151" spans="1:18">
      <c r="A151" s="8" t="s">
        <v>288</v>
      </c>
      <c r="B151" s="26"/>
      <c r="C151" s="26"/>
      <c r="D151" s="26"/>
      <c r="E151" s="26"/>
      <c r="F151" s="26"/>
      <c r="G151" s="26"/>
      <c r="H151" s="26"/>
      <c r="I151" s="26"/>
      <c r="J151" s="26"/>
      <c r="K151" s="2">
        <v>711.49490875777678</v>
      </c>
      <c r="L151" s="8">
        <v>0</v>
      </c>
      <c r="M151" s="26">
        <f>H151*M$6</f>
        <v>0</v>
      </c>
      <c r="N151" s="2">
        <f>I151*N$6</f>
        <v>0</v>
      </c>
      <c r="O151" s="8">
        <f t="shared" si="36"/>
        <v>0</v>
      </c>
      <c r="P151" s="8"/>
      <c r="Q151" s="2">
        <f>K151-O151+L151+P151</f>
        <v>711.49490875777678</v>
      </c>
      <c r="R151" s="2" t="str">
        <f t="shared" si="35"/>
        <v>№128 сбыт</v>
      </c>
    </row>
    <row r="152" spans="1:18">
      <c r="A152" s="22" t="s">
        <v>156</v>
      </c>
      <c r="B152" s="23">
        <v>26723.325000000001</v>
      </c>
      <c r="C152" s="23">
        <v>10816.549000000001</v>
      </c>
      <c r="D152" s="23">
        <v>37539.874000000003</v>
      </c>
      <c r="E152" s="23"/>
      <c r="F152" s="23"/>
      <c r="G152" s="23"/>
      <c r="H152" s="55"/>
      <c r="I152" s="55"/>
      <c r="J152" s="55"/>
      <c r="K152" s="24">
        <v>-9210.1085200000125</v>
      </c>
      <c r="L152" s="22">
        <v>0</v>
      </c>
      <c r="M152" s="23">
        <f>H152*M$6</f>
        <v>0</v>
      </c>
      <c r="N152" s="24">
        <f>I152*N$6</f>
        <v>0</v>
      </c>
      <c r="O152" s="22">
        <f t="shared" si="36"/>
        <v>0</v>
      </c>
      <c r="P152" s="22"/>
      <c r="Q152" s="24">
        <f>K152-O152+L152+P152</f>
        <v>-9210.1085200000125</v>
      </c>
      <c r="R152" s="24" t="str">
        <f t="shared" si="35"/>
        <v>№129</v>
      </c>
    </row>
    <row r="153" spans="1:18">
      <c r="A153" s="8" t="s">
        <v>157</v>
      </c>
      <c r="B153" s="26">
        <v>7222.02</v>
      </c>
      <c r="C153" s="26">
        <v>2200.04</v>
      </c>
      <c r="D153" s="26">
        <v>9422.07</v>
      </c>
      <c r="E153" s="26">
        <v>7421.58</v>
      </c>
      <c r="F153" s="26">
        <v>2228.5700000000002</v>
      </c>
      <c r="G153" s="26">
        <v>9650.16</v>
      </c>
      <c r="H153" s="26">
        <f>E153-B153</f>
        <v>199.55999999999949</v>
      </c>
      <c r="I153" s="26">
        <f t="shared" si="37"/>
        <v>28.5300000000002</v>
      </c>
      <c r="J153" s="26">
        <f t="shared" si="34"/>
        <v>228.08999999999969</v>
      </c>
      <c r="K153" s="2">
        <v>-1100.3747000000021</v>
      </c>
      <c r="L153" s="8">
        <v>1100</v>
      </c>
      <c r="M153" s="26">
        <f>H153*M$6</f>
        <v>1315.1003999999966</v>
      </c>
      <c r="N153" s="2">
        <f>I153*N$6</f>
        <v>71.895600000000499</v>
      </c>
      <c r="O153" s="8">
        <f t="shared" si="36"/>
        <v>1386.9959999999971</v>
      </c>
      <c r="P153" s="8"/>
      <c r="Q153" s="2">
        <f>K153-O153+L153+P153</f>
        <v>-1387.3706999999995</v>
      </c>
      <c r="R153" s="2" t="str">
        <f t="shared" si="35"/>
        <v xml:space="preserve">№130 </v>
      </c>
    </row>
    <row r="154" spans="1:18">
      <c r="A154" s="22" t="s">
        <v>158</v>
      </c>
      <c r="B154" s="23">
        <v>54154.32</v>
      </c>
      <c r="C154" s="23">
        <v>24587.73</v>
      </c>
      <c r="D154" s="23">
        <v>78742.06</v>
      </c>
      <c r="E154" s="23">
        <v>54711.05</v>
      </c>
      <c r="F154" s="23">
        <v>24756.83</v>
      </c>
      <c r="G154" s="23">
        <v>79467.89</v>
      </c>
      <c r="H154" s="23">
        <f t="shared" si="37"/>
        <v>556.7300000000032</v>
      </c>
      <c r="I154" s="23">
        <f t="shared" si="37"/>
        <v>169.10000000000218</v>
      </c>
      <c r="J154" s="23">
        <f t="shared" si="34"/>
        <v>725.83000000000538</v>
      </c>
      <c r="K154" s="24">
        <v>-3998.1275999999943</v>
      </c>
      <c r="L154" s="22">
        <v>4000</v>
      </c>
      <c r="M154" s="23">
        <f>H154*M$6</f>
        <v>3668.8507000000209</v>
      </c>
      <c r="N154" s="24">
        <f>I154*N$6</f>
        <v>426.13200000000552</v>
      </c>
      <c r="O154" s="22">
        <f t="shared" si="36"/>
        <v>4094.9827000000264</v>
      </c>
      <c r="P154" s="22"/>
      <c r="Q154" s="24">
        <f>K154-O154+L154+P154</f>
        <v>-4093.1103000000203</v>
      </c>
      <c r="R154" s="24" t="str">
        <f t="shared" si="35"/>
        <v xml:space="preserve">№131 </v>
      </c>
    </row>
    <row r="155" spans="1:18">
      <c r="A155" s="8" t="s">
        <v>159</v>
      </c>
      <c r="B155" s="26">
        <v>3142.2200000000003</v>
      </c>
      <c r="C155" s="26">
        <v>1007.13</v>
      </c>
      <c r="D155" s="26">
        <v>4149.3500000000004</v>
      </c>
      <c r="E155" s="25">
        <v>3347.03</v>
      </c>
      <c r="F155" s="25">
        <v>1056.43</v>
      </c>
      <c r="G155" s="25">
        <v>4403.47</v>
      </c>
      <c r="H155" s="26">
        <f t="shared" si="37"/>
        <v>204.80999999999995</v>
      </c>
      <c r="I155" s="26">
        <f t="shared" si="37"/>
        <v>49.300000000000068</v>
      </c>
      <c r="J155" s="26">
        <f t="shared" si="34"/>
        <v>254.11</v>
      </c>
      <c r="K155" s="2">
        <v>-0.76190000000251956</v>
      </c>
      <c r="L155" s="8">
        <v>0</v>
      </c>
      <c r="M155" s="26">
        <f>H155*M$6</f>
        <v>1349.6978999999997</v>
      </c>
      <c r="N155" s="2">
        <f>I155*N$6</f>
        <v>124.23600000000017</v>
      </c>
      <c r="O155" s="8">
        <f t="shared" si="36"/>
        <v>1473.9338999999998</v>
      </c>
      <c r="P155" s="8"/>
      <c r="Q155" s="2">
        <f>K155-O155+L155+P155</f>
        <v>-1474.6958000000022</v>
      </c>
      <c r="R155" s="2" t="str">
        <f t="shared" si="35"/>
        <v xml:space="preserve">№132 </v>
      </c>
    </row>
    <row r="156" spans="1:18">
      <c r="A156" s="22" t="s">
        <v>160</v>
      </c>
      <c r="B156" s="23">
        <v>2348.15</v>
      </c>
      <c r="C156" s="23">
        <v>3319.88</v>
      </c>
      <c r="D156" s="23">
        <v>5668.03</v>
      </c>
      <c r="E156" s="23">
        <v>2421.0700000000002</v>
      </c>
      <c r="F156" s="23">
        <v>3338.29</v>
      </c>
      <c r="G156" s="23">
        <v>5759.37</v>
      </c>
      <c r="H156" s="23">
        <f t="shared" si="37"/>
        <v>72.920000000000073</v>
      </c>
      <c r="I156" s="23">
        <f t="shared" si="37"/>
        <v>18.409999999999854</v>
      </c>
      <c r="J156" s="23">
        <f t="shared" si="34"/>
        <v>91.329999999999927</v>
      </c>
      <c r="K156" s="24">
        <v>551.61469999999963</v>
      </c>
      <c r="L156" s="22">
        <v>0</v>
      </c>
      <c r="M156" s="23">
        <f>H156*M$6</f>
        <v>480.54280000000045</v>
      </c>
      <c r="N156" s="24">
        <f>I156*N$6</f>
        <v>46.393199999999631</v>
      </c>
      <c r="O156" s="22">
        <f t="shared" si="36"/>
        <v>526.93600000000004</v>
      </c>
      <c r="P156" s="22"/>
      <c r="Q156" s="24">
        <f>K156-O156+L156+P156</f>
        <v>24.678699999999594</v>
      </c>
      <c r="R156" s="24" t="str">
        <f t="shared" si="35"/>
        <v xml:space="preserve">№133 </v>
      </c>
    </row>
    <row r="157" spans="1:18">
      <c r="A157" s="8" t="s">
        <v>161</v>
      </c>
      <c r="B157" s="26">
        <v>2680.52</v>
      </c>
      <c r="C157" s="26">
        <v>1077.3700000000001</v>
      </c>
      <c r="D157" s="26">
        <v>3757.92</v>
      </c>
      <c r="E157" s="26">
        <v>2686.11</v>
      </c>
      <c r="F157" s="26">
        <v>1078.53</v>
      </c>
      <c r="G157" s="26">
        <v>3764.67</v>
      </c>
      <c r="H157" s="26">
        <f t="shared" si="37"/>
        <v>5.5900000000001455</v>
      </c>
      <c r="I157" s="26">
        <f t="shared" si="37"/>
        <v>1.1599999999998545</v>
      </c>
      <c r="J157" s="26">
        <f t="shared" si="34"/>
        <v>6.75</v>
      </c>
      <c r="K157" s="2">
        <v>327.67000000000081</v>
      </c>
      <c r="L157" s="8">
        <v>0</v>
      </c>
      <c r="M157" s="26">
        <f>H157*M$6</f>
        <v>36.838100000000956</v>
      </c>
      <c r="N157" s="2">
        <f>I157*N$6</f>
        <v>2.9231999999996332</v>
      </c>
      <c r="O157" s="8">
        <f t="shared" si="36"/>
        <v>39.761300000000588</v>
      </c>
      <c r="P157" s="8"/>
      <c r="Q157" s="2">
        <f>K157-O157+L157+P157</f>
        <v>287.90870000000024</v>
      </c>
      <c r="R157" s="2" t="str">
        <f t="shared" si="35"/>
        <v xml:space="preserve">№134 </v>
      </c>
    </row>
    <row r="158" spans="1:18">
      <c r="A158" s="22" t="s">
        <v>162</v>
      </c>
      <c r="B158" s="23">
        <v>1996.22</v>
      </c>
      <c r="C158" s="23">
        <v>1056.69</v>
      </c>
      <c r="D158" s="23">
        <v>3052.93</v>
      </c>
      <c r="E158" s="23">
        <v>2012.94</v>
      </c>
      <c r="F158" s="23">
        <v>1065.3499999999999</v>
      </c>
      <c r="G158" s="23">
        <v>3078.32</v>
      </c>
      <c r="H158" s="23">
        <f t="shared" si="37"/>
        <v>16.720000000000027</v>
      </c>
      <c r="I158" s="23">
        <f t="shared" si="37"/>
        <v>8.6599999999998545</v>
      </c>
      <c r="J158" s="23">
        <f t="shared" si="34"/>
        <v>25.379999999999882</v>
      </c>
      <c r="K158" s="24">
        <v>-1781.4303999999997</v>
      </c>
      <c r="L158" s="22">
        <v>0</v>
      </c>
      <c r="M158" s="23">
        <f>H158*M$6</f>
        <v>110.18480000000018</v>
      </c>
      <c r="N158" s="24">
        <f>I158*N$6</f>
        <v>21.823199999999634</v>
      </c>
      <c r="O158" s="22">
        <f t="shared" si="36"/>
        <v>132.00799999999981</v>
      </c>
      <c r="P158" s="22"/>
      <c r="Q158" s="24">
        <f>K158-O158+L158+P158</f>
        <v>-1913.4383999999995</v>
      </c>
      <c r="R158" s="24" t="str">
        <f t="shared" si="35"/>
        <v xml:space="preserve">№135 </v>
      </c>
    </row>
    <row r="159" spans="1:18">
      <c r="A159" s="8" t="s">
        <v>163</v>
      </c>
      <c r="B159" s="26">
        <v>1732.15</v>
      </c>
      <c r="C159" s="26">
        <v>1335.04</v>
      </c>
      <c r="D159" s="26">
        <v>3067.19</v>
      </c>
      <c r="E159" s="26">
        <v>1732.53</v>
      </c>
      <c r="F159" s="26">
        <v>1335.1100000000001</v>
      </c>
      <c r="G159" s="26">
        <v>3067.64</v>
      </c>
      <c r="H159" s="26">
        <f t="shared" si="37"/>
        <v>0.37999999999988177</v>
      </c>
      <c r="I159" s="26">
        <f t="shared" si="37"/>
        <v>7.0000000000163709E-2</v>
      </c>
      <c r="J159" s="26">
        <f t="shared" si="34"/>
        <v>0.45000000000004547</v>
      </c>
      <c r="K159" s="2">
        <v>-4699.2902000000004</v>
      </c>
      <c r="L159" s="8">
        <v>0</v>
      </c>
      <c r="M159" s="26">
        <f>H159*M$6</f>
        <v>2.5041999999992206</v>
      </c>
      <c r="N159" s="2">
        <f>I159*N$6</f>
        <v>0.17640000000041256</v>
      </c>
      <c r="O159" s="8">
        <f t="shared" si="36"/>
        <v>2.6805999999996333</v>
      </c>
      <c r="P159" s="8"/>
      <c r="Q159" s="2">
        <f>K159-O159+L159+P159</f>
        <v>-4701.9708000000001</v>
      </c>
      <c r="R159" s="2" t="str">
        <f t="shared" si="35"/>
        <v xml:space="preserve">№136 </v>
      </c>
    </row>
    <row r="160" spans="1:18">
      <c r="A160" s="22" t="s">
        <v>164</v>
      </c>
      <c r="B160" s="23">
        <v>1760.83</v>
      </c>
      <c r="C160" s="23">
        <v>907.98</v>
      </c>
      <c r="D160" s="23">
        <v>2668.82</v>
      </c>
      <c r="E160" s="23">
        <v>2066.87</v>
      </c>
      <c r="F160" s="23">
        <v>966.1</v>
      </c>
      <c r="G160" s="23">
        <v>3032.98</v>
      </c>
      <c r="H160" s="23">
        <f t="shared" si="37"/>
        <v>306.03999999999996</v>
      </c>
      <c r="I160" s="23">
        <f t="shared" si="37"/>
        <v>58.120000000000005</v>
      </c>
      <c r="J160" s="23">
        <f t="shared" si="34"/>
        <v>364.15999999999997</v>
      </c>
      <c r="K160" s="24">
        <v>-3022.0359999999991</v>
      </c>
      <c r="L160" s="22">
        <v>0</v>
      </c>
      <c r="M160" s="23">
        <f>H160*M$6</f>
        <v>2016.8035999999997</v>
      </c>
      <c r="N160" s="24">
        <f>I160*N$6</f>
        <v>146.4624</v>
      </c>
      <c r="O160" s="22">
        <f t="shared" si="36"/>
        <v>2163.2659999999996</v>
      </c>
      <c r="P160" s="22"/>
      <c r="Q160" s="24">
        <f>K160-O160+L160+P160</f>
        <v>-5185.3019999999988</v>
      </c>
      <c r="R160" s="24" t="str">
        <f t="shared" si="35"/>
        <v>№137</v>
      </c>
    </row>
    <row r="161" spans="1:18">
      <c r="A161" s="8" t="s">
        <v>165</v>
      </c>
      <c r="B161" s="26">
        <v>7933.6500000000005</v>
      </c>
      <c r="C161" s="26">
        <v>1606.76</v>
      </c>
      <c r="D161" s="26">
        <v>9540.42</v>
      </c>
      <c r="E161" s="26">
        <v>7933.6500000000005</v>
      </c>
      <c r="F161" s="26">
        <v>1606.76</v>
      </c>
      <c r="G161" s="26">
        <v>9540.42</v>
      </c>
      <c r="H161" s="26">
        <f t="shared" si="37"/>
        <v>0</v>
      </c>
      <c r="I161" s="26">
        <f t="shared" si="37"/>
        <v>0</v>
      </c>
      <c r="J161" s="26">
        <f t="shared" si="34"/>
        <v>0</v>
      </c>
      <c r="K161" s="2">
        <v>2419.5223999999971</v>
      </c>
      <c r="L161" s="8">
        <v>0</v>
      </c>
      <c r="M161" s="26">
        <f>H161*M$6</f>
        <v>0</v>
      </c>
      <c r="N161" s="2">
        <f>I161*N$6</f>
        <v>0</v>
      </c>
      <c r="O161" s="8">
        <f t="shared" si="36"/>
        <v>0</v>
      </c>
      <c r="P161" s="8"/>
      <c r="Q161" s="2">
        <f>K161-O161+L161+P161</f>
        <v>2419.5223999999971</v>
      </c>
      <c r="R161" s="2" t="str">
        <f t="shared" si="35"/>
        <v>№138</v>
      </c>
    </row>
    <row r="162" spans="1:18">
      <c r="A162" s="22" t="s">
        <v>166</v>
      </c>
      <c r="B162" s="23">
        <v>5516.77</v>
      </c>
      <c r="C162" s="23">
        <v>3831.71</v>
      </c>
      <c r="D162" s="23">
        <v>9348.48</v>
      </c>
      <c r="E162" s="23">
        <v>5749.18</v>
      </c>
      <c r="F162" s="23">
        <v>3950.25</v>
      </c>
      <c r="G162" s="23">
        <v>9699.44</v>
      </c>
      <c r="H162" s="23">
        <f t="shared" si="37"/>
        <v>232.40999999999985</v>
      </c>
      <c r="I162" s="23">
        <f t="shared" si="37"/>
        <v>118.53999999999996</v>
      </c>
      <c r="J162" s="23">
        <f t="shared" si="34"/>
        <v>350.94999999999982</v>
      </c>
      <c r="K162" s="24">
        <v>-2897.3896000000041</v>
      </c>
      <c r="L162" s="22">
        <v>0</v>
      </c>
      <c r="M162" s="23">
        <f>H162*M$6</f>
        <v>1531.581899999999</v>
      </c>
      <c r="N162" s="24">
        <f>I162*N$6</f>
        <v>298.72079999999988</v>
      </c>
      <c r="O162" s="22">
        <f t="shared" si="36"/>
        <v>1830.3026999999988</v>
      </c>
      <c r="P162" s="22"/>
      <c r="Q162" s="24">
        <f>K162-O162+L162+P162</f>
        <v>-4727.6923000000024</v>
      </c>
      <c r="R162" s="24" t="str">
        <f t="shared" si="35"/>
        <v xml:space="preserve">№139 </v>
      </c>
    </row>
    <row r="163" spans="1:18">
      <c r="A163" s="8" t="s">
        <v>167</v>
      </c>
      <c r="B163" s="26">
        <v>14278.210000000001</v>
      </c>
      <c r="C163" s="26">
        <v>7414.02</v>
      </c>
      <c r="D163" s="26">
        <v>21692.240000000002</v>
      </c>
      <c r="E163" s="25">
        <v>14526.78</v>
      </c>
      <c r="F163" s="25">
        <v>7507.6500000000005</v>
      </c>
      <c r="G163" s="25">
        <v>22034.44</v>
      </c>
      <c r="H163" s="26">
        <f t="shared" si="37"/>
        <v>248.56999999999971</v>
      </c>
      <c r="I163" s="26">
        <f t="shared" si="37"/>
        <v>93.630000000000109</v>
      </c>
      <c r="J163" s="26">
        <f t="shared" si="34"/>
        <v>342.19999999999982</v>
      </c>
      <c r="K163" s="2">
        <v>-6504.4730000000018</v>
      </c>
      <c r="L163" s="8">
        <v>7000</v>
      </c>
      <c r="M163" s="26">
        <f>H163*M$6</f>
        <v>1638.0762999999981</v>
      </c>
      <c r="N163" s="2">
        <f>I163*N$6</f>
        <v>235.94760000000028</v>
      </c>
      <c r="O163" s="8">
        <f t="shared" si="36"/>
        <v>1874.0238999999983</v>
      </c>
      <c r="P163" s="8"/>
      <c r="Q163" s="2">
        <f>K163-O163+L163+P163</f>
        <v>-1378.4969000000001</v>
      </c>
      <c r="R163" s="2" t="str">
        <f t="shared" si="35"/>
        <v xml:space="preserve">№140 </v>
      </c>
    </row>
    <row r="164" spans="1:18">
      <c r="A164" s="22" t="s">
        <v>168</v>
      </c>
      <c r="B164" s="23">
        <v>7214.37</v>
      </c>
      <c r="C164" s="23">
        <v>3648.11</v>
      </c>
      <c r="D164" s="23">
        <v>10862.49</v>
      </c>
      <c r="E164" s="23">
        <v>7284.12</v>
      </c>
      <c r="F164" s="23">
        <v>3664.6800000000003</v>
      </c>
      <c r="G164" s="23">
        <v>10948.81</v>
      </c>
      <c r="H164" s="23">
        <f t="shared" si="37"/>
        <v>69.75</v>
      </c>
      <c r="I164" s="23">
        <f t="shared" si="37"/>
        <v>16.570000000000164</v>
      </c>
      <c r="J164" s="23">
        <f t="shared" si="34"/>
        <v>86.320000000000164</v>
      </c>
      <c r="K164" s="24">
        <v>-23735.782899999995</v>
      </c>
      <c r="L164" s="22">
        <v>0</v>
      </c>
      <c r="M164" s="23">
        <f>H164*M$6</f>
        <v>459.65249999999997</v>
      </c>
      <c r="N164" s="24">
        <f>I164*N$6</f>
        <v>41.756400000000411</v>
      </c>
      <c r="O164" s="22">
        <f t="shared" si="36"/>
        <v>501.40890000000036</v>
      </c>
      <c r="P164" s="22"/>
      <c r="Q164" s="24">
        <f>K164-O164+L164+P164</f>
        <v>-24237.191799999993</v>
      </c>
      <c r="R164" s="24" t="str">
        <f t="shared" si="35"/>
        <v xml:space="preserve">№141\1 </v>
      </c>
    </row>
    <row r="165" spans="1:18">
      <c r="A165" s="8" t="s">
        <v>169</v>
      </c>
      <c r="B165" s="26">
        <v>2780.52</v>
      </c>
      <c r="C165" s="26">
        <v>669.37</v>
      </c>
      <c r="D165" s="26">
        <v>3449.9</v>
      </c>
      <c r="E165" s="26">
        <v>2846.28</v>
      </c>
      <c r="F165" s="26">
        <v>684.18000000000006</v>
      </c>
      <c r="G165" s="26">
        <v>3530.4700000000003</v>
      </c>
      <c r="H165" s="26">
        <f t="shared" si="37"/>
        <v>65.760000000000218</v>
      </c>
      <c r="I165" s="26">
        <f t="shared" si="37"/>
        <v>14.810000000000059</v>
      </c>
      <c r="J165" s="26">
        <f t="shared" si="34"/>
        <v>80.570000000000277</v>
      </c>
      <c r="K165" s="2">
        <v>6929.0556999999999</v>
      </c>
      <c r="L165" s="8">
        <v>0</v>
      </c>
      <c r="M165" s="26">
        <f>H165*M$6</f>
        <v>433.35840000000144</v>
      </c>
      <c r="N165" s="2">
        <f>I165*N$6</f>
        <v>37.321200000000147</v>
      </c>
      <c r="O165" s="8">
        <f t="shared" si="36"/>
        <v>470.67960000000159</v>
      </c>
      <c r="P165" s="8"/>
      <c r="Q165" s="2">
        <f>K165-O165+L165+P165</f>
        <v>6458.3760999999986</v>
      </c>
      <c r="R165" s="2" t="str">
        <f t="shared" si="35"/>
        <v xml:space="preserve">№141\2 </v>
      </c>
    </row>
    <row r="166" spans="1:18">
      <c r="A166" s="22" t="s">
        <v>170</v>
      </c>
      <c r="B166" s="23">
        <v>231.6</v>
      </c>
      <c r="C166" s="23">
        <v>686.17</v>
      </c>
      <c r="D166" s="23">
        <v>917.77</v>
      </c>
      <c r="E166" s="23">
        <v>238.49</v>
      </c>
      <c r="F166" s="23">
        <v>686.58</v>
      </c>
      <c r="G166" s="23">
        <v>925.07</v>
      </c>
      <c r="H166" s="23">
        <f t="shared" si="37"/>
        <v>6.8900000000000148</v>
      </c>
      <c r="I166" s="23">
        <f t="shared" si="37"/>
        <v>0.41000000000008185</v>
      </c>
      <c r="J166" s="23">
        <f t="shared" si="34"/>
        <v>7.3000000000000966</v>
      </c>
      <c r="K166" s="24">
        <v>1441.0944000000002</v>
      </c>
      <c r="L166" s="22">
        <v>0</v>
      </c>
      <c r="M166" s="23">
        <f>H166*M$6</f>
        <v>45.405100000000097</v>
      </c>
      <c r="N166" s="24">
        <f>I166*N$6</f>
        <v>1.0332000000002062</v>
      </c>
      <c r="O166" s="22">
        <f t="shared" si="36"/>
        <v>46.438300000000304</v>
      </c>
      <c r="P166" s="22"/>
      <c r="Q166" s="24">
        <f>K166-O166+L166+P166</f>
        <v>1394.6560999999999</v>
      </c>
      <c r="R166" s="24" t="str">
        <f t="shared" si="35"/>
        <v xml:space="preserve">№142 </v>
      </c>
    </row>
    <row r="167" spans="1:18">
      <c r="A167" s="8" t="s">
        <v>171</v>
      </c>
      <c r="B167" s="26">
        <v>11.38</v>
      </c>
      <c r="C167" s="26">
        <v>5.36</v>
      </c>
      <c r="D167" s="26">
        <v>16.75</v>
      </c>
      <c r="E167" s="26">
        <v>11.38</v>
      </c>
      <c r="F167" s="26">
        <v>5.36</v>
      </c>
      <c r="G167" s="26">
        <v>16.75</v>
      </c>
      <c r="H167" s="26">
        <f t="shared" si="37"/>
        <v>0</v>
      </c>
      <c r="I167" s="26">
        <f t="shared" si="37"/>
        <v>0</v>
      </c>
      <c r="J167" s="26">
        <f t="shared" si="34"/>
        <v>0</v>
      </c>
      <c r="K167" s="2">
        <v>-56.486400000000017</v>
      </c>
      <c r="L167" s="8">
        <v>0</v>
      </c>
      <c r="M167" s="26">
        <f>H167*M$6</f>
        <v>0</v>
      </c>
      <c r="N167" s="2">
        <f>I167*N$6</f>
        <v>0</v>
      </c>
      <c r="O167" s="8">
        <f t="shared" si="36"/>
        <v>0</v>
      </c>
      <c r="P167" s="8"/>
      <c r="Q167" s="2">
        <f>K167-O167+L167+P167</f>
        <v>-56.486400000000017</v>
      </c>
      <c r="R167" s="2" t="str">
        <f t="shared" si="35"/>
        <v xml:space="preserve">№143 </v>
      </c>
    </row>
    <row r="168" spans="1:18">
      <c r="A168" s="22" t="s">
        <v>172</v>
      </c>
      <c r="B168" s="23">
        <v>558.21</v>
      </c>
      <c r="C168" s="23">
        <v>228.36</v>
      </c>
      <c r="D168" s="23">
        <v>786.58</v>
      </c>
      <c r="E168" s="23">
        <v>558.21</v>
      </c>
      <c r="F168" s="23">
        <v>228.36</v>
      </c>
      <c r="G168" s="23">
        <v>786.58</v>
      </c>
      <c r="H168" s="23">
        <f t="shared" si="37"/>
        <v>0</v>
      </c>
      <c r="I168" s="23">
        <f t="shared" si="37"/>
        <v>0</v>
      </c>
      <c r="J168" s="23">
        <f t="shared" si="34"/>
        <v>0</v>
      </c>
      <c r="K168" s="24">
        <v>-2.7792000000002246</v>
      </c>
      <c r="L168" s="22">
        <v>0</v>
      </c>
      <c r="M168" s="23">
        <f>H168*M$6</f>
        <v>0</v>
      </c>
      <c r="N168" s="24">
        <f>I168*N$6</f>
        <v>0</v>
      </c>
      <c r="O168" s="22">
        <f t="shared" si="36"/>
        <v>0</v>
      </c>
      <c r="P168" s="22"/>
      <c r="Q168" s="24">
        <f>K168-O168+L168+P168</f>
        <v>-2.7792000000002246</v>
      </c>
      <c r="R168" s="24" t="str">
        <f t="shared" si="35"/>
        <v>№143а</v>
      </c>
    </row>
    <row r="169" spans="1:18">
      <c r="A169" s="8" t="s">
        <v>173</v>
      </c>
      <c r="B169" s="26">
        <v>6300.4400000000005</v>
      </c>
      <c r="C169" s="26">
        <v>4570.97</v>
      </c>
      <c r="D169" s="26">
        <v>10871.45</v>
      </c>
      <c r="E169" s="26">
        <v>6399.34</v>
      </c>
      <c r="F169" s="26">
        <v>4608.63</v>
      </c>
      <c r="G169" s="26">
        <v>11008</v>
      </c>
      <c r="H169" s="26">
        <f t="shared" si="37"/>
        <v>98.899999999999636</v>
      </c>
      <c r="I169" s="26">
        <f t="shared" si="37"/>
        <v>37.659999999999854</v>
      </c>
      <c r="J169" s="26">
        <f t="shared" si="34"/>
        <v>136.55999999999949</v>
      </c>
      <c r="K169" s="2">
        <v>-1938.3481000000047</v>
      </c>
      <c r="L169" s="8">
        <v>0</v>
      </c>
      <c r="M169" s="26">
        <f>H169*M$6</f>
        <v>651.75099999999759</v>
      </c>
      <c r="N169" s="2">
        <f>I169*N$6</f>
        <v>94.903199999999629</v>
      </c>
      <c r="O169" s="8">
        <f t="shared" si="36"/>
        <v>746.65419999999722</v>
      </c>
      <c r="P169" s="8"/>
      <c r="Q169" s="2">
        <f>K169-O169+L169+P169</f>
        <v>-2685.0023000000019</v>
      </c>
      <c r="R169" s="2" t="str">
        <f t="shared" si="35"/>
        <v xml:space="preserve">№144 </v>
      </c>
    </row>
    <row r="170" spans="1:18">
      <c r="A170" s="22" t="s">
        <v>174</v>
      </c>
      <c r="B170" s="23">
        <v>2131.3200000000002</v>
      </c>
      <c r="C170" s="23">
        <v>2653.7400000000002</v>
      </c>
      <c r="D170" s="23">
        <v>4785.07</v>
      </c>
      <c r="E170" s="23">
        <v>2243.4500000000003</v>
      </c>
      <c r="F170" s="23">
        <v>2682.77</v>
      </c>
      <c r="G170" s="23">
        <v>4926.2300000000005</v>
      </c>
      <c r="H170" s="23">
        <f t="shared" si="37"/>
        <v>112.13000000000011</v>
      </c>
      <c r="I170" s="23">
        <f t="shared" si="37"/>
        <v>29.029999999999745</v>
      </c>
      <c r="J170" s="23">
        <f t="shared" si="34"/>
        <v>141.15999999999985</v>
      </c>
      <c r="K170" s="24">
        <v>-5046.9921000000104</v>
      </c>
      <c r="L170" s="22">
        <v>0</v>
      </c>
      <c r="M170" s="23">
        <f>H170*M$6</f>
        <v>738.93670000000066</v>
      </c>
      <c r="N170" s="24">
        <f>I170*N$6</f>
        <v>73.155599999999353</v>
      </c>
      <c r="O170" s="22">
        <f t="shared" si="36"/>
        <v>812.09230000000002</v>
      </c>
      <c r="P170" s="22"/>
      <c r="Q170" s="24">
        <f>K170-O170+L170+P170</f>
        <v>-5859.0844000000106</v>
      </c>
      <c r="R170" s="24" t="str">
        <f t="shared" si="35"/>
        <v xml:space="preserve">№145\1 </v>
      </c>
    </row>
    <row r="171" spans="1:18">
      <c r="A171" s="8" t="s">
        <v>175</v>
      </c>
      <c r="B171" s="26">
        <v>4784</v>
      </c>
      <c r="C171" s="26">
        <v>2467.2000000000003</v>
      </c>
      <c r="D171" s="26">
        <v>7251.3</v>
      </c>
      <c r="E171" s="25">
        <v>4933.93</v>
      </c>
      <c r="F171" s="25">
        <v>2489.7600000000002</v>
      </c>
      <c r="G171" s="25">
        <v>7423.79</v>
      </c>
      <c r="H171" s="26">
        <f t="shared" si="37"/>
        <v>149.93000000000029</v>
      </c>
      <c r="I171" s="26">
        <f t="shared" si="37"/>
        <v>22.559999999999945</v>
      </c>
      <c r="J171" s="26">
        <f t="shared" si="34"/>
        <v>172.49000000000024</v>
      </c>
      <c r="K171" s="2">
        <v>4829.8314000000009</v>
      </c>
      <c r="L171" s="8">
        <v>218</v>
      </c>
      <c r="M171" s="26">
        <f>H171*M$6</f>
        <v>988.03870000000188</v>
      </c>
      <c r="N171" s="2">
        <f>I171*N$6</f>
        <v>56.851199999999864</v>
      </c>
      <c r="O171" s="8">
        <f t="shared" si="36"/>
        <v>1044.8899000000017</v>
      </c>
      <c r="P171" s="8"/>
      <c r="Q171" s="2">
        <f>K171-O171+L171+P171</f>
        <v>4002.941499999999</v>
      </c>
      <c r="R171" s="2" t="str">
        <f t="shared" si="35"/>
        <v>№145\2</v>
      </c>
    </row>
    <row r="172" spans="1:18">
      <c r="A172" s="22" t="s">
        <v>176</v>
      </c>
      <c r="B172" s="23">
        <v>8951.48</v>
      </c>
      <c r="C172" s="23">
        <v>4600.7300000000005</v>
      </c>
      <c r="D172" s="23">
        <v>13552.220000000001</v>
      </c>
      <c r="E172" s="23">
        <v>8956.01</v>
      </c>
      <c r="F172" s="23">
        <v>4602.92</v>
      </c>
      <c r="G172" s="23">
        <v>13558.94</v>
      </c>
      <c r="H172" s="23">
        <f t="shared" si="37"/>
        <v>4.5300000000006548</v>
      </c>
      <c r="I172" s="23">
        <f t="shared" si="37"/>
        <v>2.1899999999995998</v>
      </c>
      <c r="J172" s="23">
        <f t="shared" si="34"/>
        <v>6.7200000000002547</v>
      </c>
      <c r="K172" s="24">
        <v>42717.261800000007</v>
      </c>
      <c r="L172" s="22">
        <v>14500</v>
      </c>
      <c r="M172" s="23">
        <f>H172*M$6</f>
        <v>29.852700000004315</v>
      </c>
      <c r="N172" s="24">
        <f>I172*N$6</f>
        <v>5.5187999999989916</v>
      </c>
      <c r="O172" s="22">
        <f t="shared" si="36"/>
        <v>35.371500000003309</v>
      </c>
      <c r="P172" s="22"/>
      <c r="Q172" s="24">
        <f>K172-O172+L172+P172</f>
        <v>57181.890300000006</v>
      </c>
      <c r="R172" s="24" t="str">
        <f t="shared" si="35"/>
        <v xml:space="preserve">№146 </v>
      </c>
    </row>
    <row r="173" spans="1:18">
      <c r="A173" s="8" t="s">
        <v>177</v>
      </c>
      <c r="B173" s="26">
        <v>9637.0380000000005</v>
      </c>
      <c r="C173" s="26">
        <v>4289.9220000000005</v>
      </c>
      <c r="D173" s="26">
        <v>13926.960000000001</v>
      </c>
      <c r="E173" s="25">
        <v>10202.619000000001</v>
      </c>
      <c r="F173" s="25">
        <v>4650.509</v>
      </c>
      <c r="G173" s="25">
        <v>14853.128000000001</v>
      </c>
      <c r="H173" s="26">
        <f t="shared" si="37"/>
        <v>565.58100000000013</v>
      </c>
      <c r="I173" s="26">
        <f t="shared" si="37"/>
        <v>360.58699999999953</v>
      </c>
      <c r="J173" s="26">
        <f t="shared" si="34"/>
        <v>926.16799999999967</v>
      </c>
      <c r="K173" s="2">
        <v>-56824.293469999997</v>
      </c>
      <c r="L173" s="8">
        <v>0</v>
      </c>
      <c r="M173" s="26">
        <f>H173*M$6</f>
        <v>3727.1787900000008</v>
      </c>
      <c r="N173" s="2">
        <f>I173*N$6</f>
        <v>908.6792399999988</v>
      </c>
      <c r="O173" s="8">
        <f t="shared" si="36"/>
        <v>4635.8580299999994</v>
      </c>
      <c r="P173" s="8"/>
      <c r="Q173" s="2">
        <f>K173-O173+L173+P173</f>
        <v>-61460.151499999993</v>
      </c>
      <c r="R173" s="2" t="str">
        <f t="shared" si="35"/>
        <v>№146 3ф</v>
      </c>
    </row>
    <row r="174" spans="1:18">
      <c r="A174" s="22" t="s">
        <v>178</v>
      </c>
      <c r="B174" s="23">
        <v>1534.4</v>
      </c>
      <c r="C174" s="23">
        <v>1934.38</v>
      </c>
      <c r="D174" s="23">
        <v>3468.78</v>
      </c>
      <c r="E174" s="23">
        <v>1566.1100000000001</v>
      </c>
      <c r="F174" s="23">
        <v>1990.3600000000001</v>
      </c>
      <c r="G174" s="23">
        <v>3556.48</v>
      </c>
      <c r="H174" s="23">
        <f t="shared" si="37"/>
        <v>31.710000000000036</v>
      </c>
      <c r="I174" s="23">
        <f t="shared" si="37"/>
        <v>55.980000000000018</v>
      </c>
      <c r="J174" s="23">
        <f t="shared" si="34"/>
        <v>87.690000000000055</v>
      </c>
      <c r="K174" s="24">
        <v>-2705.4793000000004</v>
      </c>
      <c r="L174" s="22">
        <v>0</v>
      </c>
      <c r="M174" s="23">
        <f>H174*M$6</f>
        <v>208.96890000000025</v>
      </c>
      <c r="N174" s="24">
        <f>I174*N$6</f>
        <v>141.06960000000004</v>
      </c>
      <c r="O174" s="22">
        <f t="shared" si="36"/>
        <v>350.03850000000028</v>
      </c>
      <c r="P174" s="22"/>
      <c r="Q174" s="24">
        <f>K174-O174+L174+P174</f>
        <v>-3055.5178000000005</v>
      </c>
      <c r="R174" s="24" t="str">
        <f t="shared" si="35"/>
        <v xml:space="preserve">№147 </v>
      </c>
    </row>
    <row r="175" spans="1:18">
      <c r="A175" s="8" t="s">
        <v>179</v>
      </c>
      <c r="B175" s="26">
        <v>622.91</v>
      </c>
      <c r="C175" s="26">
        <v>3705.7200000000003</v>
      </c>
      <c r="D175" s="26">
        <v>4328.7</v>
      </c>
      <c r="E175" s="26">
        <v>683.44</v>
      </c>
      <c r="F175" s="26">
        <v>3716.96</v>
      </c>
      <c r="G175" s="26">
        <v>4400.47</v>
      </c>
      <c r="H175" s="26">
        <f t="shared" si="37"/>
        <v>60.530000000000086</v>
      </c>
      <c r="I175" s="26">
        <f t="shared" si="37"/>
        <v>11.239999999999782</v>
      </c>
      <c r="J175" s="26">
        <f t="shared" si="34"/>
        <v>71.769999999999868</v>
      </c>
      <c r="K175" s="2">
        <v>-154.72020000000043</v>
      </c>
      <c r="L175" s="8">
        <v>0</v>
      </c>
      <c r="M175" s="26">
        <f>H175*M$6</f>
        <v>398.89270000000056</v>
      </c>
      <c r="N175" s="2">
        <f>I175*N$6</f>
        <v>28.324799999999449</v>
      </c>
      <c r="O175" s="8">
        <f t="shared" si="36"/>
        <v>427.21750000000003</v>
      </c>
      <c r="P175" s="8"/>
      <c r="Q175" s="2">
        <f>K175-O175+L175+P175</f>
        <v>-581.9377000000004</v>
      </c>
      <c r="R175" s="2" t="str">
        <f t="shared" si="35"/>
        <v>№148</v>
      </c>
    </row>
    <row r="176" spans="1:18">
      <c r="A176" s="22" t="s">
        <v>180</v>
      </c>
      <c r="B176" s="23">
        <v>25130.760000000002</v>
      </c>
      <c r="C176" s="23">
        <v>12839.07</v>
      </c>
      <c r="D176" s="23">
        <v>37969.85</v>
      </c>
      <c r="E176" s="23">
        <v>25375.350000000002</v>
      </c>
      <c r="F176" s="23">
        <v>12936.210000000001</v>
      </c>
      <c r="G176" s="23">
        <v>38311.58</v>
      </c>
      <c r="H176" s="23">
        <f t="shared" si="37"/>
        <v>244.59000000000015</v>
      </c>
      <c r="I176" s="23">
        <f t="shared" si="37"/>
        <v>97.140000000001237</v>
      </c>
      <c r="J176" s="23">
        <f t="shared" si="34"/>
        <v>341.73000000000138</v>
      </c>
      <c r="K176" s="24">
        <v>-2499.3281000000188</v>
      </c>
      <c r="L176" s="22">
        <v>2499.33</v>
      </c>
      <c r="M176" s="23">
        <f>H176*M$6</f>
        <v>1611.8481000000008</v>
      </c>
      <c r="N176" s="24">
        <f>I176*N$6</f>
        <v>244.79280000000313</v>
      </c>
      <c r="O176" s="22">
        <f t="shared" si="36"/>
        <v>1856.640900000004</v>
      </c>
      <c r="P176" s="22"/>
      <c r="Q176" s="24">
        <f>K176-O176+L176+P176</f>
        <v>-1856.6390000000229</v>
      </c>
      <c r="R176" s="24" t="str">
        <f t="shared" si="35"/>
        <v>№149</v>
      </c>
    </row>
    <row r="177" spans="1:18">
      <c r="A177" s="8" t="s">
        <v>181</v>
      </c>
      <c r="B177" s="26">
        <v>3051.9900000000002</v>
      </c>
      <c r="C177" s="26">
        <v>921.64</v>
      </c>
      <c r="D177" s="26">
        <v>3973.6600000000003</v>
      </c>
      <c r="E177" s="26"/>
      <c r="F177" s="26"/>
      <c r="G177" s="26"/>
      <c r="H177" s="55"/>
      <c r="I177" s="55"/>
      <c r="J177" s="55"/>
      <c r="K177" s="2">
        <v>0.66759999999885622</v>
      </c>
      <c r="L177" s="8">
        <v>0</v>
      </c>
      <c r="M177" s="26">
        <f>H177*M$6</f>
        <v>0</v>
      </c>
      <c r="N177" s="2">
        <f>I177*N$6</f>
        <v>0</v>
      </c>
      <c r="O177" s="8">
        <f t="shared" si="36"/>
        <v>0</v>
      </c>
      <c r="P177" s="8"/>
      <c r="Q177" s="2">
        <f>K177-O177+L177+P177</f>
        <v>0.66759999999885622</v>
      </c>
      <c r="R177" s="2" t="str">
        <f t="shared" si="35"/>
        <v xml:space="preserve">№150 </v>
      </c>
    </row>
    <row r="178" spans="1:18">
      <c r="A178" s="22" t="s">
        <v>182</v>
      </c>
      <c r="B178" s="23">
        <v>1048</v>
      </c>
      <c r="C178" s="23">
        <v>412.77</v>
      </c>
      <c r="D178" s="23">
        <v>1460.78</v>
      </c>
      <c r="E178" s="23">
        <v>1048</v>
      </c>
      <c r="F178" s="23">
        <v>412.77</v>
      </c>
      <c r="G178" s="23">
        <v>1460.78</v>
      </c>
      <c r="H178" s="23">
        <f t="shared" si="37"/>
        <v>0</v>
      </c>
      <c r="I178" s="23">
        <f t="shared" si="37"/>
        <v>0</v>
      </c>
      <c r="J178" s="23">
        <f t="shared" si="34"/>
        <v>0</v>
      </c>
      <c r="K178" s="24">
        <v>539.2654999999985</v>
      </c>
      <c r="L178" s="22">
        <v>0</v>
      </c>
      <c r="M178" s="23">
        <f>H178*M$6</f>
        <v>0</v>
      </c>
      <c r="N178" s="24">
        <f>I178*N$6</f>
        <v>0</v>
      </c>
      <c r="O178" s="22">
        <f t="shared" si="36"/>
        <v>0</v>
      </c>
      <c r="P178" s="22"/>
      <c r="Q178" s="24">
        <f>K178-O178+L178+P178</f>
        <v>539.2654999999985</v>
      </c>
      <c r="R178" s="24" t="str">
        <f t="shared" si="35"/>
        <v>№151</v>
      </c>
    </row>
    <row r="179" spans="1:18">
      <c r="A179" s="8" t="s">
        <v>183</v>
      </c>
      <c r="B179" s="26">
        <v>919.02</v>
      </c>
      <c r="C179" s="26">
        <v>368.04</v>
      </c>
      <c r="D179" s="26">
        <v>1287.06</v>
      </c>
      <c r="E179" s="26">
        <v>1035.08</v>
      </c>
      <c r="F179" s="26">
        <v>417.7</v>
      </c>
      <c r="G179" s="26">
        <v>1452.79</v>
      </c>
      <c r="H179" s="26">
        <f t="shared" si="37"/>
        <v>116.05999999999995</v>
      </c>
      <c r="I179" s="26">
        <f t="shared" si="37"/>
        <v>49.659999999999968</v>
      </c>
      <c r="J179" s="26">
        <f t="shared" si="34"/>
        <v>165.71999999999991</v>
      </c>
      <c r="K179" s="2">
        <v>1759.4929999999993</v>
      </c>
      <c r="L179" s="8">
        <v>0</v>
      </c>
      <c r="M179" s="26">
        <f>H179*M$6</f>
        <v>764.83539999999959</v>
      </c>
      <c r="N179" s="2">
        <f>I179*N$6</f>
        <v>125.14319999999992</v>
      </c>
      <c r="O179" s="8">
        <f t="shared" si="36"/>
        <v>889.97859999999946</v>
      </c>
      <c r="P179" s="8"/>
      <c r="Q179" s="2">
        <f>K179-O179+L179+P179</f>
        <v>869.5143999999998</v>
      </c>
      <c r="R179" s="2" t="str">
        <f t="shared" si="35"/>
        <v>№152</v>
      </c>
    </row>
    <row r="180" spans="1:18">
      <c r="A180" s="22" t="s">
        <v>184</v>
      </c>
      <c r="B180" s="23">
        <v>896.66</v>
      </c>
      <c r="C180" s="23">
        <v>504.02000000000004</v>
      </c>
      <c r="D180" s="23">
        <v>1400.68</v>
      </c>
      <c r="E180" s="23">
        <v>896.66</v>
      </c>
      <c r="F180" s="23">
        <v>504.02000000000004</v>
      </c>
      <c r="G180" s="23">
        <v>1400.68</v>
      </c>
      <c r="H180" s="23">
        <f t="shared" si="37"/>
        <v>0</v>
      </c>
      <c r="I180" s="23">
        <f t="shared" si="37"/>
        <v>0</v>
      </c>
      <c r="J180" s="23">
        <f t="shared" si="34"/>
        <v>0</v>
      </c>
      <c r="K180" s="24">
        <v>-1.2774999999997385</v>
      </c>
      <c r="L180" s="22">
        <v>0</v>
      </c>
      <c r="M180" s="23">
        <f>H180*M$6</f>
        <v>0</v>
      </c>
      <c r="N180" s="24">
        <f>I180*N$6</f>
        <v>0</v>
      </c>
      <c r="O180" s="22">
        <f t="shared" si="36"/>
        <v>0</v>
      </c>
      <c r="P180" s="22"/>
      <c r="Q180" s="24">
        <f>K180-O180+L180+P180</f>
        <v>-1.2774999999997385</v>
      </c>
      <c r="R180" s="24" t="str">
        <f t="shared" si="35"/>
        <v xml:space="preserve">№153 </v>
      </c>
    </row>
    <row r="181" spans="1:18">
      <c r="A181" s="8" t="s">
        <v>185</v>
      </c>
      <c r="B181" s="26">
        <v>2105.19</v>
      </c>
      <c r="C181" s="26">
        <v>1551.72</v>
      </c>
      <c r="D181" s="26">
        <v>3656.91</v>
      </c>
      <c r="E181" s="25">
        <v>2234.5</v>
      </c>
      <c r="F181" s="25">
        <v>1667.6100000000001</v>
      </c>
      <c r="G181" s="25">
        <v>3902.12</v>
      </c>
      <c r="H181" s="26">
        <f t="shared" si="37"/>
        <v>129.30999999999995</v>
      </c>
      <c r="I181" s="26">
        <f t="shared" si="37"/>
        <v>115.8900000000001</v>
      </c>
      <c r="J181" s="26">
        <f t="shared" si="34"/>
        <v>245.20000000000005</v>
      </c>
      <c r="K181" s="2">
        <v>-614.67310000000055</v>
      </c>
      <c r="L181" s="8">
        <v>1000</v>
      </c>
      <c r="M181" s="26">
        <f>H181*M$6</f>
        <v>852.15289999999959</v>
      </c>
      <c r="N181" s="2">
        <f>I181*N$6</f>
        <v>292.04280000000023</v>
      </c>
      <c r="O181" s="8">
        <f t="shared" si="36"/>
        <v>1144.1956999999998</v>
      </c>
      <c r="P181" s="8"/>
      <c r="Q181" s="2">
        <f>K181-O181+L181+P181</f>
        <v>-758.86880000000019</v>
      </c>
      <c r="R181" s="2" t="str">
        <f t="shared" si="35"/>
        <v>№154</v>
      </c>
    </row>
    <row r="182" spans="1:18">
      <c r="A182" s="22" t="s">
        <v>186</v>
      </c>
      <c r="B182" s="23">
        <v>6071.11</v>
      </c>
      <c r="C182" s="23">
        <v>2256.64</v>
      </c>
      <c r="D182" s="23">
        <v>8327.76</v>
      </c>
      <c r="E182" s="23">
        <v>6366.45</v>
      </c>
      <c r="F182" s="23">
        <v>2363.94</v>
      </c>
      <c r="G182" s="23">
        <v>8730.39</v>
      </c>
      <c r="H182" s="23">
        <f t="shared" si="37"/>
        <v>295.34000000000015</v>
      </c>
      <c r="I182" s="23">
        <f t="shared" si="37"/>
        <v>107.30000000000018</v>
      </c>
      <c r="J182" s="23">
        <f t="shared" si="34"/>
        <v>402.64000000000033</v>
      </c>
      <c r="K182" s="24">
        <v>-1377.9919999999972</v>
      </c>
      <c r="L182" s="22">
        <v>0</v>
      </c>
      <c r="M182" s="23">
        <f>H182*M$6</f>
        <v>1946.2906000000009</v>
      </c>
      <c r="N182" s="24">
        <f>I182*N$6</f>
        <v>270.39600000000047</v>
      </c>
      <c r="O182" s="22">
        <f t="shared" si="36"/>
        <v>2216.6866000000014</v>
      </c>
      <c r="P182" s="22"/>
      <c r="Q182" s="24">
        <f>K182-O182+L182+P182</f>
        <v>-3594.6785999999984</v>
      </c>
      <c r="R182" s="24" t="str">
        <f t="shared" si="35"/>
        <v>№155</v>
      </c>
    </row>
    <row r="183" spans="1:18">
      <c r="A183" s="8" t="s">
        <v>187</v>
      </c>
      <c r="B183" s="26">
        <v>20844.78</v>
      </c>
      <c r="C183" s="26">
        <v>8836.48</v>
      </c>
      <c r="D183" s="26">
        <v>29681.260000000002</v>
      </c>
      <c r="E183" s="25">
        <v>20955.7</v>
      </c>
      <c r="F183" s="25">
        <v>8892.27</v>
      </c>
      <c r="G183" s="25">
        <v>29847.98</v>
      </c>
      <c r="H183" s="26">
        <f t="shared" si="37"/>
        <v>110.92000000000189</v>
      </c>
      <c r="I183" s="26">
        <f t="shared" si="37"/>
        <v>55.790000000000873</v>
      </c>
      <c r="J183" s="26">
        <f t="shared" si="34"/>
        <v>166.71000000000276</v>
      </c>
      <c r="K183" s="2">
        <v>-736.66419999998561</v>
      </c>
      <c r="L183" s="8">
        <v>750</v>
      </c>
      <c r="M183" s="26">
        <f>H183*M$6</f>
        <v>730.96280000001241</v>
      </c>
      <c r="N183" s="2">
        <f>I183*N$6</f>
        <v>140.59080000000219</v>
      </c>
      <c r="O183" s="8">
        <f t="shared" si="36"/>
        <v>871.55360000001463</v>
      </c>
      <c r="P183" s="8"/>
      <c r="Q183" s="2">
        <f>K183-O183+L183+P183</f>
        <v>-858.21780000000035</v>
      </c>
      <c r="R183" s="2" t="str">
        <f t="shared" si="35"/>
        <v xml:space="preserve">№156 </v>
      </c>
    </row>
    <row r="184" spans="1:18">
      <c r="A184" s="22" t="s">
        <v>188</v>
      </c>
      <c r="B184" s="23">
        <v>5059.1500000000005</v>
      </c>
      <c r="C184" s="23">
        <v>13739.16</v>
      </c>
      <c r="D184" s="23">
        <v>18798.32</v>
      </c>
      <c r="E184" s="23">
        <v>5099.34</v>
      </c>
      <c r="F184" s="23">
        <v>13758.67</v>
      </c>
      <c r="G184" s="23">
        <v>18858.010000000002</v>
      </c>
      <c r="H184" s="23">
        <f t="shared" si="37"/>
        <v>40.1899999999996</v>
      </c>
      <c r="I184" s="23">
        <f t="shared" si="37"/>
        <v>19.510000000000218</v>
      </c>
      <c r="J184" s="23">
        <f t="shared" si="34"/>
        <v>59.699999999999818</v>
      </c>
      <c r="K184" s="24">
        <v>-5401.2877000000017</v>
      </c>
      <c r="L184" s="22">
        <v>0</v>
      </c>
      <c r="M184" s="23">
        <f>H184*M$6</f>
        <v>264.85209999999734</v>
      </c>
      <c r="N184" s="24">
        <f>I184*N$6</f>
        <v>49.165200000000553</v>
      </c>
      <c r="O184" s="22">
        <f t="shared" si="36"/>
        <v>314.01729999999787</v>
      </c>
      <c r="P184" s="22"/>
      <c r="Q184" s="24">
        <f>K184-O184+L184+P184</f>
        <v>-5715.3049999999994</v>
      </c>
      <c r="R184" s="24" t="str">
        <f t="shared" si="35"/>
        <v>№157</v>
      </c>
    </row>
    <row r="185" spans="1:18">
      <c r="A185" s="8" t="s">
        <v>189</v>
      </c>
      <c r="B185" s="26">
        <v>14912.67</v>
      </c>
      <c r="C185" s="26">
        <v>9124.5</v>
      </c>
      <c r="D185" s="26">
        <v>24038.98</v>
      </c>
      <c r="E185" s="26">
        <v>14959.76</v>
      </c>
      <c r="F185" s="26">
        <v>9147.5</v>
      </c>
      <c r="G185" s="26">
        <v>24109.07</v>
      </c>
      <c r="H185" s="26">
        <f t="shared" si="37"/>
        <v>47.090000000000146</v>
      </c>
      <c r="I185" s="26">
        <f t="shared" si="37"/>
        <v>23</v>
      </c>
      <c r="J185" s="26">
        <f t="shared" si="34"/>
        <v>70.090000000000146</v>
      </c>
      <c r="K185" s="2">
        <v>-4458.9070999999967</v>
      </c>
      <c r="L185" s="8">
        <v>5000</v>
      </c>
      <c r="M185" s="26">
        <f>H185*M$6</f>
        <v>310.32310000000098</v>
      </c>
      <c r="N185" s="2">
        <f>I185*N$6</f>
        <v>57.96</v>
      </c>
      <c r="O185" s="8">
        <f t="shared" si="36"/>
        <v>368.28310000000096</v>
      </c>
      <c r="P185" s="8"/>
      <c r="Q185" s="2">
        <f>K185-O185+L185+P185</f>
        <v>172.80980000000272</v>
      </c>
      <c r="R185" s="2" t="str">
        <f t="shared" si="35"/>
        <v xml:space="preserve">№158 </v>
      </c>
    </row>
    <row r="186" spans="1:18">
      <c r="A186" s="22" t="s">
        <v>190</v>
      </c>
      <c r="B186" s="23"/>
      <c r="C186" s="23"/>
      <c r="D186" s="23"/>
      <c r="E186" s="23"/>
      <c r="F186" s="23"/>
      <c r="G186" s="23"/>
      <c r="H186" s="23"/>
      <c r="I186" s="23"/>
      <c r="J186" s="23">
        <f t="shared" si="34"/>
        <v>0</v>
      </c>
      <c r="K186" s="24">
        <v>-8.9999999999879066E-4</v>
      </c>
      <c r="L186" s="22">
        <v>0</v>
      </c>
      <c r="M186" s="23"/>
      <c r="N186" s="24"/>
      <c r="O186" s="22"/>
      <c r="P186" s="22"/>
      <c r="Q186" s="24">
        <f>K186-O186+L186+P186</f>
        <v>-8.9999999999879066E-4</v>
      </c>
      <c r="R186" s="24" t="str">
        <f t="shared" si="35"/>
        <v>№159снят</v>
      </c>
    </row>
    <row r="187" spans="1:18">
      <c r="A187" s="8" t="s">
        <v>191</v>
      </c>
      <c r="B187" s="26">
        <v>1183.49</v>
      </c>
      <c r="C187" s="26">
        <v>869.5</v>
      </c>
      <c r="D187" s="26">
        <v>2053</v>
      </c>
      <c r="E187" s="26">
        <v>1188.04</v>
      </c>
      <c r="F187" s="26">
        <v>872.32</v>
      </c>
      <c r="G187" s="26">
        <v>2060.37</v>
      </c>
      <c r="H187" s="26">
        <f t="shared" ref="H187:I218" si="38">E187-B187</f>
        <v>4.5499999999999545</v>
      </c>
      <c r="I187" s="26">
        <f t="shared" si="38"/>
        <v>2.82000000000005</v>
      </c>
      <c r="J187" s="26">
        <f t="shared" si="34"/>
        <v>7.3700000000000045</v>
      </c>
      <c r="K187" s="2">
        <v>3608.1361999999999</v>
      </c>
      <c r="L187" s="8">
        <v>0</v>
      </c>
      <c r="M187" s="26">
        <f>H187*M$6</f>
        <v>29.984499999999699</v>
      </c>
      <c r="N187" s="2">
        <f>I187*N$6</f>
        <v>7.1064000000001259</v>
      </c>
      <c r="O187" s="8">
        <f t="shared" si="36"/>
        <v>37.090899999999827</v>
      </c>
      <c r="P187" s="8"/>
      <c r="Q187" s="2">
        <f>K187-O187+L187+P187</f>
        <v>3571.0453000000002</v>
      </c>
      <c r="R187" s="2" t="str">
        <f t="shared" si="35"/>
        <v>№159а\1</v>
      </c>
    </row>
    <row r="188" spans="1:18">
      <c r="A188" s="22" t="s">
        <v>192</v>
      </c>
      <c r="B188" s="23">
        <v>2931</v>
      </c>
      <c r="C188" s="23">
        <v>470.34000000000003</v>
      </c>
      <c r="D188" s="23">
        <v>3401.36</v>
      </c>
      <c r="E188" s="23">
        <v>3123.01</v>
      </c>
      <c r="F188" s="23">
        <v>503.19</v>
      </c>
      <c r="G188" s="23">
        <v>3626.2200000000003</v>
      </c>
      <c r="H188" s="23">
        <f t="shared" si="38"/>
        <v>192.01000000000022</v>
      </c>
      <c r="I188" s="23">
        <f t="shared" si="38"/>
        <v>32.849999999999966</v>
      </c>
      <c r="J188" s="23">
        <f t="shared" si="34"/>
        <v>224.86000000000018</v>
      </c>
      <c r="K188" s="24">
        <v>-8771.2582000000002</v>
      </c>
      <c r="L188" s="22">
        <v>6100</v>
      </c>
      <c r="M188" s="23">
        <f>H188*M$6</f>
        <v>1265.3459000000014</v>
      </c>
      <c r="N188" s="24">
        <f>I188*N$6</f>
        <v>82.781999999999911</v>
      </c>
      <c r="O188" s="22">
        <f t="shared" si="36"/>
        <v>1348.1279000000013</v>
      </c>
      <c r="P188" s="22"/>
      <c r="Q188" s="24">
        <f>K188-O188+L188+P188</f>
        <v>-4019.3861000000015</v>
      </c>
      <c r="R188" s="24" t="str">
        <f t="shared" si="35"/>
        <v xml:space="preserve">№159а\2 </v>
      </c>
    </row>
    <row r="189" spans="1:18">
      <c r="A189" s="8" t="s">
        <v>193</v>
      </c>
      <c r="B189" s="26">
        <v>180.58</v>
      </c>
      <c r="C189" s="26">
        <v>119.13</v>
      </c>
      <c r="D189" s="26">
        <v>299.72000000000003</v>
      </c>
      <c r="E189" s="26">
        <v>180.58</v>
      </c>
      <c r="F189" s="26">
        <v>119.13</v>
      </c>
      <c r="G189" s="26">
        <v>299.72000000000003</v>
      </c>
      <c r="H189" s="26">
        <f t="shared" si="38"/>
        <v>0</v>
      </c>
      <c r="I189" s="26">
        <f t="shared" si="38"/>
        <v>0</v>
      </c>
      <c r="J189" s="26">
        <f t="shared" si="34"/>
        <v>0</v>
      </c>
      <c r="K189" s="2">
        <v>-639.31140000000005</v>
      </c>
      <c r="L189" s="8">
        <v>0</v>
      </c>
      <c r="M189" s="26">
        <f>H189*M$6</f>
        <v>0</v>
      </c>
      <c r="N189" s="2">
        <f>I189*N$6</f>
        <v>0</v>
      </c>
      <c r="O189" s="8">
        <f t="shared" si="36"/>
        <v>0</v>
      </c>
      <c r="P189" s="8"/>
      <c r="Q189" s="2">
        <f>K189-O189+L189+P189</f>
        <v>-639.31140000000005</v>
      </c>
      <c r="R189" s="2" t="str">
        <f t="shared" si="35"/>
        <v>№160</v>
      </c>
    </row>
    <row r="190" spans="1:18">
      <c r="A190" s="22" t="s">
        <v>194</v>
      </c>
      <c r="B190" s="23"/>
      <c r="C190" s="23"/>
      <c r="D190" s="23"/>
      <c r="E190" s="23"/>
      <c r="F190" s="23"/>
      <c r="G190" s="23"/>
      <c r="H190" s="55">
        <f t="shared" si="38"/>
        <v>0</v>
      </c>
      <c r="I190" s="55">
        <f t="shared" si="38"/>
        <v>0</v>
      </c>
      <c r="J190" s="55">
        <f t="shared" si="34"/>
        <v>0</v>
      </c>
      <c r="K190" s="24">
        <v>0</v>
      </c>
      <c r="L190" s="22">
        <v>0</v>
      </c>
      <c r="M190" s="23">
        <f>H190*M$6</f>
        <v>0</v>
      </c>
      <c r="N190" s="24">
        <f>I190*N$6</f>
        <v>0</v>
      </c>
      <c r="O190" s="22">
        <f t="shared" si="36"/>
        <v>0</v>
      </c>
      <c r="P190" s="22"/>
      <c r="Q190" s="24">
        <f>K190-O190+L190+P190</f>
        <v>0</v>
      </c>
      <c r="R190" s="24" t="str">
        <f t="shared" si="35"/>
        <v>№161</v>
      </c>
    </row>
    <row r="191" spans="1:18">
      <c r="A191" s="8" t="s">
        <v>195</v>
      </c>
      <c r="B191" s="26">
        <v>12078.15</v>
      </c>
      <c r="C191" s="26">
        <v>7529.4719999999998</v>
      </c>
      <c r="D191" s="26">
        <v>19607.621999999999</v>
      </c>
      <c r="E191" s="25">
        <v>12441.036</v>
      </c>
      <c r="F191" s="25">
        <v>7817.6140000000005</v>
      </c>
      <c r="G191" s="25">
        <v>20258.650000000001</v>
      </c>
      <c r="H191" s="26">
        <f t="shared" si="38"/>
        <v>362.88600000000042</v>
      </c>
      <c r="I191" s="26">
        <f t="shared" si="38"/>
        <v>288.14200000000073</v>
      </c>
      <c r="J191" s="26">
        <f t="shared" si="34"/>
        <v>651.02800000000116</v>
      </c>
      <c r="K191" s="2">
        <v>-6422.6829199999938</v>
      </c>
      <c r="L191" s="8">
        <v>2855.89</v>
      </c>
      <c r="M191" s="26">
        <f>H191*M$6</f>
        <v>2391.4187400000028</v>
      </c>
      <c r="N191" s="2">
        <f>I191*N$6</f>
        <v>726.11784000000182</v>
      </c>
      <c r="O191" s="8">
        <f t="shared" si="36"/>
        <v>3117.5365800000045</v>
      </c>
      <c r="P191" s="8"/>
      <c r="Q191" s="2">
        <f>K191-O191+L191+P191</f>
        <v>-6684.3294999999998</v>
      </c>
      <c r="R191" s="2" t="str">
        <f t="shared" si="35"/>
        <v>№161 3ф</v>
      </c>
    </row>
    <row r="192" spans="1:18">
      <c r="A192" s="22" t="s">
        <v>196</v>
      </c>
      <c r="B192" s="23">
        <v>831.67000000000007</v>
      </c>
      <c r="C192" s="23">
        <v>475.67</v>
      </c>
      <c r="D192" s="23">
        <v>1307.3500000000001</v>
      </c>
      <c r="E192" s="23">
        <v>895.62</v>
      </c>
      <c r="F192" s="23">
        <v>488.27</v>
      </c>
      <c r="G192" s="23">
        <v>1383.9</v>
      </c>
      <c r="H192" s="23">
        <f t="shared" si="38"/>
        <v>63.949999999999932</v>
      </c>
      <c r="I192" s="23">
        <f t="shared" si="38"/>
        <v>12.599999999999966</v>
      </c>
      <c r="J192" s="23">
        <f t="shared" si="34"/>
        <v>76.549999999999898</v>
      </c>
      <c r="K192" s="24">
        <v>2855.8863999999994</v>
      </c>
      <c r="L192" s="22">
        <v>-2855.89</v>
      </c>
      <c r="M192" s="23">
        <f>H192*M$6</f>
        <v>421.43049999999954</v>
      </c>
      <c r="N192" s="24">
        <f>I192*N$6</f>
        <v>31.751999999999914</v>
      </c>
      <c r="O192" s="22">
        <f t="shared" si="36"/>
        <v>453.18249999999944</v>
      </c>
      <c r="P192" s="22"/>
      <c r="Q192" s="24">
        <f>K192-O192+L192+P192</f>
        <v>-453.1860999999999</v>
      </c>
      <c r="R192" s="24" t="str">
        <f t="shared" si="35"/>
        <v>№161а</v>
      </c>
    </row>
    <row r="193" spans="1:18">
      <c r="A193" s="8" t="s">
        <v>197</v>
      </c>
      <c r="B193" s="26">
        <v>78.66</v>
      </c>
      <c r="C193" s="26">
        <v>57.09</v>
      </c>
      <c r="D193" s="26">
        <v>135.77000000000001</v>
      </c>
      <c r="E193" s="26">
        <v>78.66</v>
      </c>
      <c r="F193" s="26">
        <v>57.09</v>
      </c>
      <c r="G193" s="26">
        <v>135.77000000000001</v>
      </c>
      <c r="H193" s="26">
        <f t="shared" si="38"/>
        <v>0</v>
      </c>
      <c r="I193" s="26">
        <f t="shared" si="38"/>
        <v>0</v>
      </c>
      <c r="J193" s="26">
        <f t="shared" si="34"/>
        <v>0</v>
      </c>
      <c r="K193" s="2">
        <v>-0.27619999999974709</v>
      </c>
      <c r="L193" s="8">
        <v>0</v>
      </c>
      <c r="M193" s="26">
        <f>H193*M$6</f>
        <v>0</v>
      </c>
      <c r="N193" s="2">
        <f>I193*N$6</f>
        <v>0</v>
      </c>
      <c r="O193" s="8">
        <f t="shared" si="36"/>
        <v>0</v>
      </c>
      <c r="P193" s="8"/>
      <c r="Q193" s="2">
        <f>K193-O193+L193+P193</f>
        <v>-0.27619999999974709</v>
      </c>
      <c r="R193" s="2" t="str">
        <f t="shared" si="35"/>
        <v>№162</v>
      </c>
    </row>
    <row r="194" spans="1:18">
      <c r="A194" s="22" t="s">
        <v>198</v>
      </c>
      <c r="B194" s="23">
        <v>5488.9400000000005</v>
      </c>
      <c r="C194" s="23">
        <v>3051.41</v>
      </c>
      <c r="D194" s="23">
        <v>8540.36</v>
      </c>
      <c r="E194" s="23">
        <v>5657.87</v>
      </c>
      <c r="F194" s="23">
        <v>3118.62</v>
      </c>
      <c r="G194" s="23">
        <v>8776.5</v>
      </c>
      <c r="H194" s="23">
        <f t="shared" si="38"/>
        <v>168.92999999999938</v>
      </c>
      <c r="I194" s="23">
        <f t="shared" si="38"/>
        <v>67.210000000000036</v>
      </c>
      <c r="J194" s="23">
        <f t="shared" si="34"/>
        <v>236.13999999999942</v>
      </c>
      <c r="K194" s="24">
        <v>-1390.3659000000021</v>
      </c>
      <c r="L194" s="22">
        <v>2240</v>
      </c>
      <c r="M194" s="23">
        <f>H194*M$6</f>
        <v>1113.248699999996</v>
      </c>
      <c r="N194" s="24">
        <f>I194*N$6</f>
        <v>169.36920000000009</v>
      </c>
      <c r="O194" s="22">
        <f t="shared" si="36"/>
        <v>1282.6178999999961</v>
      </c>
      <c r="P194" s="22"/>
      <c r="Q194" s="24">
        <f>K194-O194+L194+P194</f>
        <v>-432.98379999999815</v>
      </c>
      <c r="R194" s="24" t="str">
        <f t="shared" si="35"/>
        <v>№163</v>
      </c>
    </row>
    <row r="195" spans="1:18">
      <c r="A195" s="8" t="s">
        <v>199</v>
      </c>
      <c r="B195" s="26">
        <v>10585.37</v>
      </c>
      <c r="C195" s="26">
        <v>3588.14</v>
      </c>
      <c r="D195" s="26">
        <v>14173.75</v>
      </c>
      <c r="E195" s="26">
        <v>10585.42</v>
      </c>
      <c r="F195" s="26">
        <v>3588.14</v>
      </c>
      <c r="G195" s="26">
        <v>14173.79</v>
      </c>
      <c r="H195" s="26">
        <f t="shared" si="38"/>
        <v>4.9999999999272404E-2</v>
      </c>
      <c r="I195" s="26">
        <f t="shared" si="38"/>
        <v>0</v>
      </c>
      <c r="J195" s="26">
        <f t="shared" si="34"/>
        <v>4.9999999999272404E-2</v>
      </c>
      <c r="K195" s="2">
        <v>-50.27330000000692</v>
      </c>
      <c r="L195" s="8">
        <v>0</v>
      </c>
      <c r="M195" s="26">
        <f>H195*M$6</f>
        <v>0.32949999999520513</v>
      </c>
      <c r="N195" s="2">
        <f>I195*N$6</f>
        <v>0</v>
      </c>
      <c r="O195" s="8">
        <f t="shared" si="36"/>
        <v>0.32949999999520513</v>
      </c>
      <c r="P195" s="8"/>
      <c r="Q195" s="2">
        <f>K195-O195+L195+P195</f>
        <v>-50.602800000002127</v>
      </c>
      <c r="R195" s="2" t="str">
        <f t="shared" si="35"/>
        <v>№164</v>
      </c>
    </row>
    <row r="196" spans="1:18">
      <c r="A196" s="22" t="s">
        <v>200</v>
      </c>
      <c r="B196" s="23">
        <v>4999.21</v>
      </c>
      <c r="C196" s="23">
        <v>2038.0900000000001</v>
      </c>
      <c r="D196" s="23">
        <v>7037.38</v>
      </c>
      <c r="E196" s="23">
        <v>5152.29</v>
      </c>
      <c r="F196" s="23">
        <v>2079.2400000000002</v>
      </c>
      <c r="G196" s="23">
        <v>7231.6100000000006</v>
      </c>
      <c r="H196" s="23">
        <f t="shared" si="38"/>
        <v>153.07999999999993</v>
      </c>
      <c r="I196" s="23">
        <f t="shared" si="38"/>
        <v>41.150000000000091</v>
      </c>
      <c r="J196" s="23">
        <f t="shared" si="34"/>
        <v>194.23000000000002</v>
      </c>
      <c r="K196" s="24">
        <v>-5936.8528999999999</v>
      </c>
      <c r="L196" s="22">
        <v>0</v>
      </c>
      <c r="M196" s="23">
        <f>H196*M$6</f>
        <v>1008.7971999999995</v>
      </c>
      <c r="N196" s="24">
        <f>I196*N$6</f>
        <v>103.69800000000023</v>
      </c>
      <c r="O196" s="22">
        <f t="shared" si="36"/>
        <v>1112.4951999999998</v>
      </c>
      <c r="P196" s="22"/>
      <c r="Q196" s="24">
        <f>K196-O196+L196+P196</f>
        <v>-7049.3480999999992</v>
      </c>
      <c r="R196" s="24" t="str">
        <f t="shared" si="35"/>
        <v>№165</v>
      </c>
    </row>
    <row r="197" spans="1:18">
      <c r="A197" s="8" t="s">
        <v>201</v>
      </c>
      <c r="B197" s="26">
        <v>3580.86</v>
      </c>
      <c r="C197" s="26">
        <v>1861.38</v>
      </c>
      <c r="D197" s="26">
        <v>5442.34</v>
      </c>
      <c r="E197" s="26"/>
      <c r="F197" s="26"/>
      <c r="G197" s="26"/>
      <c r="H197" s="55"/>
      <c r="I197" s="55"/>
      <c r="J197" s="55"/>
      <c r="K197" s="2">
        <v>2273.5910999999992</v>
      </c>
      <c r="L197" s="8">
        <v>0</v>
      </c>
      <c r="M197" s="26">
        <f>H197*M$6</f>
        <v>0</v>
      </c>
      <c r="N197" s="2">
        <f>I197*N$6</f>
        <v>0</v>
      </c>
      <c r="O197" s="8">
        <f t="shared" si="36"/>
        <v>0</v>
      </c>
      <c r="P197" s="8"/>
      <c r="Q197" s="2">
        <f>K197-O197+L197+P197</f>
        <v>2273.5910999999992</v>
      </c>
      <c r="R197" s="2" t="str">
        <f t="shared" si="35"/>
        <v>№166</v>
      </c>
    </row>
    <row r="198" spans="1:18">
      <c r="A198" s="22" t="s">
        <v>202</v>
      </c>
      <c r="B198" s="23">
        <v>9217.6</v>
      </c>
      <c r="C198" s="23">
        <v>3407.9700000000003</v>
      </c>
      <c r="D198" s="23">
        <v>12625.58</v>
      </c>
      <c r="E198" s="23">
        <v>9597.92</v>
      </c>
      <c r="F198" s="23">
        <v>3508.94</v>
      </c>
      <c r="G198" s="23">
        <v>13106.87</v>
      </c>
      <c r="H198" s="23">
        <f t="shared" si="38"/>
        <v>380.31999999999971</v>
      </c>
      <c r="I198" s="23">
        <f t="shared" si="38"/>
        <v>100.9699999999998</v>
      </c>
      <c r="J198" s="23">
        <f t="shared" si="34"/>
        <v>481.28999999999951</v>
      </c>
      <c r="K198" s="24">
        <v>-1354.827900000002</v>
      </c>
      <c r="L198" s="22">
        <v>0</v>
      </c>
      <c r="M198" s="23">
        <f>H198*M$6</f>
        <v>2506.308799999998</v>
      </c>
      <c r="N198" s="24">
        <f>I198*N$6</f>
        <v>254.44439999999949</v>
      </c>
      <c r="O198" s="22">
        <f t="shared" si="36"/>
        <v>2760.7531999999974</v>
      </c>
      <c r="P198" s="22"/>
      <c r="Q198" s="24">
        <f>K198-O198+L198+P198</f>
        <v>-4115.5810999999994</v>
      </c>
      <c r="R198" s="24" t="str">
        <f t="shared" si="35"/>
        <v>№167</v>
      </c>
    </row>
    <row r="199" spans="1:18">
      <c r="A199" s="8" t="s">
        <v>203</v>
      </c>
      <c r="B199" s="26">
        <v>10510.210000000001</v>
      </c>
      <c r="C199" s="26">
        <v>5922.33</v>
      </c>
      <c r="D199" s="26">
        <v>16432.55</v>
      </c>
      <c r="E199" s="26">
        <v>10510.210000000001</v>
      </c>
      <c r="F199" s="26">
        <v>5922.33</v>
      </c>
      <c r="G199" s="26">
        <v>16432.55</v>
      </c>
      <c r="H199" s="26">
        <f t="shared" si="38"/>
        <v>0</v>
      </c>
      <c r="I199" s="26">
        <f t="shared" si="38"/>
        <v>0</v>
      </c>
      <c r="J199" s="26">
        <f t="shared" si="34"/>
        <v>0</v>
      </c>
      <c r="K199" s="2">
        <v>26.32629999999569</v>
      </c>
      <c r="L199" s="8">
        <v>0</v>
      </c>
      <c r="M199" s="26">
        <f>H199*M$6</f>
        <v>0</v>
      </c>
      <c r="N199" s="2">
        <f>I199*N$6</f>
        <v>0</v>
      </c>
      <c r="O199" s="8">
        <f t="shared" si="36"/>
        <v>0</v>
      </c>
      <c r="P199" s="8"/>
      <c r="Q199" s="2">
        <f>K199-O199+L199+P199</f>
        <v>26.32629999999569</v>
      </c>
      <c r="R199" s="2" t="str">
        <f t="shared" si="35"/>
        <v>№168</v>
      </c>
    </row>
    <row r="200" spans="1:18">
      <c r="A200" s="22" t="s">
        <v>204</v>
      </c>
      <c r="B200" s="23">
        <v>928.05000000000007</v>
      </c>
      <c r="C200" s="23">
        <v>308.89</v>
      </c>
      <c r="D200" s="23">
        <v>1236.95</v>
      </c>
      <c r="E200" s="23">
        <v>956.91</v>
      </c>
      <c r="F200" s="23">
        <v>337.38</v>
      </c>
      <c r="G200" s="23">
        <v>1294.3</v>
      </c>
      <c r="H200" s="23">
        <f t="shared" si="38"/>
        <v>28.8599999999999</v>
      </c>
      <c r="I200" s="23">
        <f t="shared" si="38"/>
        <v>28.490000000000009</v>
      </c>
      <c r="J200" s="23">
        <f t="shared" si="34"/>
        <v>57.349999999999909</v>
      </c>
      <c r="K200" s="24">
        <v>4727.1882999999989</v>
      </c>
      <c r="L200" s="22">
        <v>0</v>
      </c>
      <c r="M200" s="23">
        <f>H200*M$6</f>
        <v>190.18739999999934</v>
      </c>
      <c r="N200" s="24">
        <f>I200*N$6</f>
        <v>71.794800000000023</v>
      </c>
      <c r="O200" s="22">
        <f t="shared" si="36"/>
        <v>261.98219999999935</v>
      </c>
      <c r="P200" s="22"/>
      <c r="Q200" s="24">
        <f>K200-O200+L200+P200</f>
        <v>4465.2060999999994</v>
      </c>
      <c r="R200" s="24" t="str">
        <f t="shared" si="35"/>
        <v>№169</v>
      </c>
    </row>
    <row r="201" spans="1:18">
      <c r="A201" s="8" t="s">
        <v>205</v>
      </c>
      <c r="B201" s="26">
        <v>5220.03</v>
      </c>
      <c r="C201" s="26">
        <v>3066.21</v>
      </c>
      <c r="D201" s="26">
        <v>8286.25</v>
      </c>
      <c r="E201" s="26">
        <v>5461.4000000000005</v>
      </c>
      <c r="F201" s="26">
        <v>3099.09</v>
      </c>
      <c r="G201" s="26">
        <v>8560.5</v>
      </c>
      <c r="H201" s="26">
        <f t="shared" si="38"/>
        <v>241.3700000000008</v>
      </c>
      <c r="I201" s="26">
        <f t="shared" si="38"/>
        <v>32.880000000000109</v>
      </c>
      <c r="J201" s="26">
        <f t="shared" si="34"/>
        <v>274.25000000000091</v>
      </c>
      <c r="K201" s="2">
        <v>350.35450000000128</v>
      </c>
      <c r="L201" s="8">
        <v>0</v>
      </c>
      <c r="M201" s="26">
        <f>H201*M$6</f>
        <v>1590.6283000000053</v>
      </c>
      <c r="N201" s="2">
        <f>I201*N$6</f>
        <v>82.857600000000275</v>
      </c>
      <c r="O201" s="8">
        <f t="shared" si="36"/>
        <v>1673.4859000000056</v>
      </c>
      <c r="P201" s="8"/>
      <c r="Q201" s="2">
        <f>K201-O201+L201+P201</f>
        <v>-1323.1314000000043</v>
      </c>
      <c r="R201" s="2" t="str">
        <f t="shared" si="35"/>
        <v>№170</v>
      </c>
    </row>
    <row r="202" spans="1:18">
      <c r="A202" s="22" t="s">
        <v>206</v>
      </c>
      <c r="B202" s="23">
        <v>14491.74</v>
      </c>
      <c r="C202" s="23">
        <v>4740.92</v>
      </c>
      <c r="D202" s="23">
        <v>19232.740000000002</v>
      </c>
      <c r="E202" s="23">
        <v>15013.43</v>
      </c>
      <c r="F202" s="23">
        <v>4892.12</v>
      </c>
      <c r="G202" s="23">
        <v>19905.64</v>
      </c>
      <c r="H202" s="23">
        <f t="shared" si="38"/>
        <v>521.69000000000051</v>
      </c>
      <c r="I202" s="23">
        <f t="shared" si="38"/>
        <v>151.19999999999982</v>
      </c>
      <c r="J202" s="23">
        <f t="shared" si="34"/>
        <v>672.89000000000033</v>
      </c>
      <c r="K202" s="24">
        <v>-4287.1377999999931</v>
      </c>
      <c r="L202" s="22">
        <v>4300</v>
      </c>
      <c r="M202" s="23">
        <f>H202*M$6</f>
        <v>3437.9371000000033</v>
      </c>
      <c r="N202" s="24">
        <f>I202*N$6</f>
        <v>381.02399999999955</v>
      </c>
      <c r="O202" s="22">
        <f t="shared" si="36"/>
        <v>3818.9611000000027</v>
      </c>
      <c r="P202" s="22"/>
      <c r="Q202" s="24">
        <f>K202-O202+L202+P202</f>
        <v>-3806.0988999999954</v>
      </c>
      <c r="R202" s="24" t="str">
        <f t="shared" si="35"/>
        <v>№171</v>
      </c>
    </row>
    <row r="203" spans="1:18">
      <c r="A203" s="8" t="s">
        <v>207</v>
      </c>
      <c r="B203" s="26">
        <v>2347.13</v>
      </c>
      <c r="C203" s="26">
        <v>583.84</v>
      </c>
      <c r="D203" s="26">
        <v>2930.98</v>
      </c>
      <c r="E203" s="26">
        <v>2413.83</v>
      </c>
      <c r="F203" s="26">
        <v>595.5</v>
      </c>
      <c r="G203" s="26">
        <v>3009.33</v>
      </c>
      <c r="H203" s="26">
        <f t="shared" si="38"/>
        <v>66.699999999999818</v>
      </c>
      <c r="I203" s="26">
        <f t="shared" si="38"/>
        <v>11.659999999999968</v>
      </c>
      <c r="J203" s="26">
        <f t="shared" ref="J203:J266" si="39">SUM(H203:I203)</f>
        <v>78.359999999999786</v>
      </c>
      <c r="K203" s="2">
        <v>992.56320000000005</v>
      </c>
      <c r="L203" s="8">
        <v>0</v>
      </c>
      <c r="M203" s="26">
        <f>H203*M$6</f>
        <v>439.5529999999988</v>
      </c>
      <c r="N203" s="2">
        <f>I203*N$6</f>
        <v>29.38319999999992</v>
      </c>
      <c r="O203" s="8">
        <f t="shared" si="36"/>
        <v>468.93619999999873</v>
      </c>
      <c r="P203" s="8"/>
      <c r="Q203" s="2">
        <f>K203-O203+L203+P203</f>
        <v>523.62700000000132</v>
      </c>
      <c r="R203" s="2" t="str">
        <f t="shared" ref="R203:R266" si="40">A203</f>
        <v>№172</v>
      </c>
    </row>
    <row r="204" spans="1:18">
      <c r="A204" s="22" t="s">
        <v>208</v>
      </c>
      <c r="B204" s="23">
        <v>11655.17</v>
      </c>
      <c r="C204" s="23">
        <v>6546.18</v>
      </c>
      <c r="D204" s="23">
        <v>18201.439999999999</v>
      </c>
      <c r="E204" s="23">
        <v>11849.29</v>
      </c>
      <c r="F204" s="23">
        <v>6591.29</v>
      </c>
      <c r="G204" s="23">
        <v>18440.66</v>
      </c>
      <c r="H204" s="23">
        <f t="shared" si="38"/>
        <v>194.1200000000008</v>
      </c>
      <c r="I204" s="23">
        <f t="shared" si="38"/>
        <v>45.109999999999673</v>
      </c>
      <c r="J204" s="23">
        <f t="shared" si="39"/>
        <v>239.23000000000047</v>
      </c>
      <c r="K204" s="24">
        <v>-2836.4441999999999</v>
      </c>
      <c r="L204" s="22">
        <v>0</v>
      </c>
      <c r="M204" s="23">
        <f>H204*M$6</f>
        <v>1279.2508000000053</v>
      </c>
      <c r="N204" s="24">
        <f>I204*N$6</f>
        <v>113.67719999999917</v>
      </c>
      <c r="O204" s="22">
        <f t="shared" si="36"/>
        <v>1392.9280000000044</v>
      </c>
      <c r="P204" s="22"/>
      <c r="Q204" s="24">
        <f>K204-O204+L204+P204</f>
        <v>-4229.3722000000043</v>
      </c>
      <c r="R204" s="24" t="str">
        <f t="shared" si="40"/>
        <v xml:space="preserve">№173 </v>
      </c>
    </row>
    <row r="205" spans="1:18">
      <c r="A205" s="8" t="s">
        <v>209</v>
      </c>
      <c r="B205" s="26">
        <v>4449.97</v>
      </c>
      <c r="C205" s="26">
        <v>2051.1</v>
      </c>
      <c r="D205" s="26">
        <v>6501.09</v>
      </c>
      <c r="E205" s="26">
        <v>4660.7700000000004</v>
      </c>
      <c r="F205" s="26">
        <v>2101.48</v>
      </c>
      <c r="G205" s="26">
        <v>6762.28</v>
      </c>
      <c r="H205" s="26">
        <f t="shared" si="38"/>
        <v>210.80000000000018</v>
      </c>
      <c r="I205" s="26">
        <f t="shared" si="38"/>
        <v>50.380000000000109</v>
      </c>
      <c r="J205" s="26">
        <f t="shared" si="39"/>
        <v>261.18000000000029</v>
      </c>
      <c r="K205" s="2">
        <v>46.035699999998997</v>
      </c>
      <c r="L205" s="8">
        <v>1500</v>
      </c>
      <c r="M205" s="26">
        <f>H205*M$6</f>
        <v>1389.1720000000012</v>
      </c>
      <c r="N205" s="2">
        <f>I205*N$6</f>
        <v>126.95760000000027</v>
      </c>
      <c r="O205" s="8">
        <f t="shared" ref="O205:O268" si="41">SUM(M205:N205)</f>
        <v>1516.1296000000013</v>
      </c>
      <c r="P205" s="8"/>
      <c r="Q205" s="2">
        <f>K205-O205+L205+P205</f>
        <v>29.90609999999765</v>
      </c>
      <c r="R205" s="2" t="str">
        <f t="shared" si="40"/>
        <v xml:space="preserve">№174 </v>
      </c>
    </row>
    <row r="206" spans="1:18">
      <c r="A206" s="22" t="s">
        <v>210</v>
      </c>
      <c r="B206" s="23">
        <v>5739.71</v>
      </c>
      <c r="C206" s="23">
        <v>2509.14</v>
      </c>
      <c r="D206" s="23">
        <v>8248.85</v>
      </c>
      <c r="E206" s="23">
        <v>6094.29</v>
      </c>
      <c r="F206" s="23">
        <v>2652.23</v>
      </c>
      <c r="G206" s="23">
        <v>8746.5300000000007</v>
      </c>
      <c r="H206" s="23">
        <f t="shared" si="38"/>
        <v>354.57999999999993</v>
      </c>
      <c r="I206" s="23">
        <f t="shared" si="38"/>
        <v>143.09000000000015</v>
      </c>
      <c r="J206" s="23">
        <f t="shared" si="39"/>
        <v>497.67000000000007</v>
      </c>
      <c r="K206" s="24">
        <v>656.84949999999935</v>
      </c>
      <c r="L206" s="22">
        <v>0</v>
      </c>
      <c r="M206" s="23">
        <f>H206*M$6</f>
        <v>2336.6821999999993</v>
      </c>
      <c r="N206" s="24">
        <f>I206*N$6</f>
        <v>360.58680000000038</v>
      </c>
      <c r="O206" s="22">
        <f t="shared" si="41"/>
        <v>2697.2689999999998</v>
      </c>
      <c r="P206" s="22"/>
      <c r="Q206" s="24">
        <f>K206-O206+L206+P206</f>
        <v>-2040.4195000000004</v>
      </c>
      <c r="R206" s="24" t="str">
        <f t="shared" si="40"/>
        <v xml:space="preserve">№175 </v>
      </c>
    </row>
    <row r="207" spans="1:18">
      <c r="A207" s="8" t="s">
        <v>211</v>
      </c>
      <c r="B207" s="26">
        <v>751.67</v>
      </c>
      <c r="C207" s="26">
        <v>354.01</v>
      </c>
      <c r="D207" s="26">
        <v>1105.69</v>
      </c>
      <c r="E207" s="26">
        <v>757.17</v>
      </c>
      <c r="F207" s="26">
        <v>354.48</v>
      </c>
      <c r="G207" s="26">
        <v>1111.6600000000001</v>
      </c>
      <c r="H207" s="26">
        <f t="shared" si="38"/>
        <v>5.5</v>
      </c>
      <c r="I207" s="26">
        <f t="shared" si="38"/>
        <v>0.47000000000002728</v>
      </c>
      <c r="J207" s="26">
        <f t="shared" si="39"/>
        <v>5.9700000000000273</v>
      </c>
      <c r="K207" s="2">
        <v>20201.630500000003</v>
      </c>
      <c r="L207" s="8">
        <v>0</v>
      </c>
      <c r="M207" s="26">
        <f>H207*M$6</f>
        <v>36.244999999999997</v>
      </c>
      <c r="N207" s="2">
        <f>I207*N$6</f>
        <v>1.1844000000000687</v>
      </c>
      <c r="O207" s="8">
        <f t="shared" si="41"/>
        <v>37.429400000000065</v>
      </c>
      <c r="P207" s="8"/>
      <c r="Q207" s="2">
        <f>K207-O207+L207+P207</f>
        <v>20164.201100000002</v>
      </c>
      <c r="R207" s="2" t="str">
        <f t="shared" si="40"/>
        <v xml:space="preserve">№176\1 </v>
      </c>
    </row>
    <row r="208" spans="1:18">
      <c r="A208" s="22" t="s">
        <v>212</v>
      </c>
      <c r="B208" s="23">
        <v>4211.8900000000003</v>
      </c>
      <c r="C208" s="23">
        <v>2373.94</v>
      </c>
      <c r="D208" s="23">
        <v>6585.84</v>
      </c>
      <c r="E208" s="23">
        <v>4284.05</v>
      </c>
      <c r="F208" s="23">
        <v>2412.16</v>
      </c>
      <c r="G208" s="23">
        <v>6696.22</v>
      </c>
      <c r="H208" s="23">
        <f t="shared" si="38"/>
        <v>72.159999999999854</v>
      </c>
      <c r="I208" s="23">
        <f t="shared" si="38"/>
        <v>38.2199999999998</v>
      </c>
      <c r="J208" s="23">
        <f t="shared" si="39"/>
        <v>110.37999999999965</v>
      </c>
      <c r="K208" s="24">
        <v>-21094.3459</v>
      </c>
      <c r="L208" s="22">
        <v>0</v>
      </c>
      <c r="M208" s="23">
        <f>H208*M$6</f>
        <v>475.53439999999904</v>
      </c>
      <c r="N208" s="24">
        <f>I208*N$6</f>
        <v>96.314399999999495</v>
      </c>
      <c r="O208" s="22">
        <f t="shared" si="41"/>
        <v>571.8487999999985</v>
      </c>
      <c r="P208" s="22"/>
      <c r="Q208" s="24">
        <f>K208-O208+L208+P208</f>
        <v>-21666.1947</v>
      </c>
      <c r="R208" s="24" t="str">
        <f t="shared" si="40"/>
        <v xml:space="preserve">№176\2 </v>
      </c>
    </row>
    <row r="209" spans="1:18">
      <c r="A209" s="8" t="s">
        <v>213</v>
      </c>
      <c r="B209" s="26">
        <v>6018.8</v>
      </c>
      <c r="C209" s="26">
        <v>1630.6100000000001</v>
      </c>
      <c r="D209" s="26">
        <v>7649.41</v>
      </c>
      <c r="E209" s="26">
        <v>6327.51</v>
      </c>
      <c r="F209" s="26">
        <v>1708.88</v>
      </c>
      <c r="G209" s="26">
        <v>8036.4000000000005</v>
      </c>
      <c r="H209" s="26">
        <f t="shared" si="38"/>
        <v>308.71000000000004</v>
      </c>
      <c r="I209" s="26">
        <f t="shared" si="38"/>
        <v>78.269999999999982</v>
      </c>
      <c r="J209" s="26">
        <f t="shared" si="39"/>
        <v>386.98</v>
      </c>
      <c r="K209" s="2">
        <v>-11367.5211</v>
      </c>
      <c r="L209" s="8">
        <v>11500</v>
      </c>
      <c r="M209" s="26">
        <f>H209*M$6</f>
        <v>2034.3989000000001</v>
      </c>
      <c r="N209" s="2">
        <f>I209*N$6</f>
        <v>197.24039999999997</v>
      </c>
      <c r="O209" s="8">
        <f t="shared" si="41"/>
        <v>2231.6393000000003</v>
      </c>
      <c r="P209" s="8"/>
      <c r="Q209" s="2">
        <f>K209-O209+L209+P209</f>
        <v>-2099.1604000000007</v>
      </c>
      <c r="R209" s="2" t="str">
        <f t="shared" si="40"/>
        <v xml:space="preserve">№177 </v>
      </c>
    </row>
    <row r="210" spans="1:18">
      <c r="A210" s="22" t="s">
        <v>214</v>
      </c>
      <c r="B210" s="23">
        <v>2817.69</v>
      </c>
      <c r="C210" s="23">
        <v>1784.1200000000001</v>
      </c>
      <c r="D210" s="23">
        <v>4601.8100000000004</v>
      </c>
      <c r="E210" s="23">
        <v>2838.84</v>
      </c>
      <c r="F210" s="23">
        <v>1786.15</v>
      </c>
      <c r="G210" s="23">
        <v>4625</v>
      </c>
      <c r="H210" s="23">
        <f t="shared" si="38"/>
        <v>21.150000000000091</v>
      </c>
      <c r="I210" s="23">
        <f t="shared" si="38"/>
        <v>2.0299999999999727</v>
      </c>
      <c r="J210" s="23">
        <f t="shared" si="39"/>
        <v>23.180000000000064</v>
      </c>
      <c r="K210" s="24">
        <v>-595.8381000000004</v>
      </c>
      <c r="L210" s="22">
        <v>1000</v>
      </c>
      <c r="M210" s="23">
        <f>H210*M$6</f>
        <v>139.3785000000006</v>
      </c>
      <c r="N210" s="24">
        <f>I210*N$6</f>
        <v>5.1155999999999313</v>
      </c>
      <c r="O210" s="22">
        <f>SUM(M210:N210)</f>
        <v>144.49410000000054</v>
      </c>
      <c r="P210" s="22"/>
      <c r="Q210" s="24">
        <f>K210-O210+L210+P210</f>
        <v>259.66779999999903</v>
      </c>
      <c r="R210" s="24" t="str">
        <f t="shared" si="40"/>
        <v xml:space="preserve">№178 </v>
      </c>
    </row>
    <row r="211" spans="1:18">
      <c r="A211" s="8" t="s">
        <v>215</v>
      </c>
      <c r="B211" s="26">
        <v>2457.9500000000003</v>
      </c>
      <c r="C211" s="26">
        <v>1711.1000000000001</v>
      </c>
      <c r="D211" s="26">
        <v>4169.13</v>
      </c>
      <c r="E211" s="26">
        <v>2589.5500000000002</v>
      </c>
      <c r="F211" s="26">
        <v>1757.58</v>
      </c>
      <c r="G211" s="26">
        <v>4347.21</v>
      </c>
      <c r="H211" s="26">
        <f t="shared" si="38"/>
        <v>131.59999999999991</v>
      </c>
      <c r="I211" s="26">
        <f t="shared" si="38"/>
        <v>46.479999999999791</v>
      </c>
      <c r="J211" s="26">
        <f t="shared" si="39"/>
        <v>178.0799999999997</v>
      </c>
      <c r="K211" s="2">
        <v>-703.19370000000231</v>
      </c>
      <c r="L211" s="8">
        <v>1000</v>
      </c>
      <c r="M211" s="26">
        <f>H211*M$6</f>
        <v>867.24399999999935</v>
      </c>
      <c r="N211" s="2">
        <f>I211*N$6</f>
        <v>117.12959999999947</v>
      </c>
      <c r="O211" s="8">
        <f t="shared" si="41"/>
        <v>984.37359999999876</v>
      </c>
      <c r="P211" s="8"/>
      <c r="Q211" s="2">
        <f>K211-O211+L211+P211</f>
        <v>-687.56730000000107</v>
      </c>
      <c r="R211" s="2" t="str">
        <f t="shared" si="40"/>
        <v xml:space="preserve">№179 </v>
      </c>
    </row>
    <row r="212" spans="1:18">
      <c r="A212" s="22" t="s">
        <v>216</v>
      </c>
      <c r="B212" s="23">
        <v>12766.95</v>
      </c>
      <c r="C212" s="23">
        <v>6455.7300000000005</v>
      </c>
      <c r="D212" s="23">
        <v>19222.689999999999</v>
      </c>
      <c r="E212" s="23">
        <v>12881.31</v>
      </c>
      <c r="F212" s="23">
        <v>6505.41</v>
      </c>
      <c r="G212" s="23">
        <v>19386.72</v>
      </c>
      <c r="H212" s="23">
        <f t="shared" si="38"/>
        <v>114.35999999999876</v>
      </c>
      <c r="I212" s="23">
        <f t="shared" si="38"/>
        <v>49.679999999999382</v>
      </c>
      <c r="J212" s="23">
        <f t="shared" si="39"/>
        <v>164.03999999999814</v>
      </c>
      <c r="K212" s="24">
        <v>-535.25940000000492</v>
      </c>
      <c r="L212" s="22">
        <v>600</v>
      </c>
      <c r="M212" s="23">
        <f>H212*M$6</f>
        <v>753.63239999999178</v>
      </c>
      <c r="N212" s="24">
        <f>I212*N$6</f>
        <v>125.19359999999844</v>
      </c>
      <c r="O212" s="22">
        <f t="shared" si="41"/>
        <v>878.82599999999024</v>
      </c>
      <c r="P212" s="22"/>
      <c r="Q212" s="24">
        <f>K212-O212+L212+P212</f>
        <v>-814.08539999999516</v>
      </c>
      <c r="R212" s="24" t="str">
        <f t="shared" si="40"/>
        <v xml:space="preserve">№180 </v>
      </c>
    </row>
    <row r="213" spans="1:18">
      <c r="A213" s="8" t="s">
        <v>217</v>
      </c>
      <c r="B213" s="26">
        <v>3655.37</v>
      </c>
      <c r="C213" s="26">
        <v>5324.84</v>
      </c>
      <c r="D213" s="26">
        <v>8980.26</v>
      </c>
      <c r="E213" s="26">
        <v>3886.54</v>
      </c>
      <c r="F213" s="26">
        <v>5444.77</v>
      </c>
      <c r="G213" s="26">
        <v>9331.3700000000008</v>
      </c>
      <c r="H213" s="26">
        <f t="shared" si="38"/>
        <v>231.17000000000007</v>
      </c>
      <c r="I213" s="26">
        <f t="shared" si="38"/>
        <v>119.93000000000029</v>
      </c>
      <c r="J213" s="26">
        <f t="shared" si="39"/>
        <v>351.10000000000036</v>
      </c>
      <c r="K213" s="2">
        <v>3327.6812000000009</v>
      </c>
      <c r="L213" s="8">
        <v>0</v>
      </c>
      <c r="M213" s="26">
        <f>H213*M$6</f>
        <v>1523.4103000000005</v>
      </c>
      <c r="N213" s="2">
        <f>I213*N$6</f>
        <v>302.22360000000072</v>
      </c>
      <c r="O213" s="8">
        <f t="shared" si="41"/>
        <v>1825.6339000000012</v>
      </c>
      <c r="P213" s="8"/>
      <c r="Q213" s="2">
        <f>K213-O213+L213+P213</f>
        <v>1502.0472999999997</v>
      </c>
      <c r="R213" s="2" t="str">
        <f t="shared" si="40"/>
        <v xml:space="preserve">№181 </v>
      </c>
    </row>
    <row r="214" spans="1:18">
      <c r="A214" s="22" t="s">
        <v>218</v>
      </c>
      <c r="B214" s="23">
        <v>34440.53</v>
      </c>
      <c r="C214" s="23">
        <v>41412.28</v>
      </c>
      <c r="D214" s="23">
        <v>75852.95</v>
      </c>
      <c r="E214" s="23">
        <v>34440.53</v>
      </c>
      <c r="F214" s="23">
        <v>41412.28</v>
      </c>
      <c r="G214" s="23">
        <v>75852.95</v>
      </c>
      <c r="H214" s="23">
        <f t="shared" si="38"/>
        <v>0</v>
      </c>
      <c r="I214" s="23">
        <f t="shared" si="38"/>
        <v>0</v>
      </c>
      <c r="J214" s="23">
        <f t="shared" si="39"/>
        <v>0</v>
      </c>
      <c r="K214" s="24">
        <v>97.697499999996595</v>
      </c>
      <c r="L214" s="22">
        <v>0</v>
      </c>
      <c r="M214" s="23">
        <f>H214*M$6</f>
        <v>0</v>
      </c>
      <c r="N214" s="24">
        <f>I214*N$6</f>
        <v>0</v>
      </c>
      <c r="O214" s="22">
        <f t="shared" si="41"/>
        <v>0</v>
      </c>
      <c r="P214" s="22"/>
      <c r="Q214" s="24">
        <f>K214-O214+L214+P214</f>
        <v>97.697499999996595</v>
      </c>
      <c r="R214" s="24" t="str">
        <f t="shared" si="40"/>
        <v xml:space="preserve">№182 </v>
      </c>
    </row>
    <row r="215" spans="1:18">
      <c r="A215" s="8" t="s">
        <v>219</v>
      </c>
      <c r="B215" s="26">
        <v>2091.08</v>
      </c>
      <c r="C215" s="26">
        <v>507.51</v>
      </c>
      <c r="D215" s="26">
        <v>2598.59</v>
      </c>
      <c r="E215" s="26">
        <v>2363.5300000000002</v>
      </c>
      <c r="F215" s="26">
        <v>531.54</v>
      </c>
      <c r="G215" s="26">
        <v>2895.08</v>
      </c>
      <c r="H215" s="26">
        <f t="shared" si="38"/>
        <v>272.45000000000027</v>
      </c>
      <c r="I215" s="26">
        <f t="shared" si="38"/>
        <v>24.029999999999973</v>
      </c>
      <c r="J215" s="26">
        <f t="shared" si="39"/>
        <v>296.48000000000025</v>
      </c>
      <c r="K215" s="2">
        <v>682.00110000000041</v>
      </c>
      <c r="L215" s="8">
        <v>0</v>
      </c>
      <c r="M215" s="26">
        <f>H215*M$6</f>
        <v>1795.4455000000019</v>
      </c>
      <c r="N215" s="2">
        <f>I215*N$6</f>
        <v>60.555599999999934</v>
      </c>
      <c r="O215" s="8">
        <f t="shared" si="41"/>
        <v>1856.0011000000018</v>
      </c>
      <c r="P215" s="8"/>
      <c r="Q215" s="2">
        <f>K215-O215+L215+P215</f>
        <v>-1174.0000000000014</v>
      </c>
      <c r="R215" s="2" t="str">
        <f t="shared" si="40"/>
        <v xml:space="preserve">№183 </v>
      </c>
    </row>
    <row r="216" spans="1:18">
      <c r="A216" s="22" t="s">
        <v>220</v>
      </c>
      <c r="B216" s="23">
        <v>12899.49</v>
      </c>
      <c r="C216" s="23">
        <v>6055.5</v>
      </c>
      <c r="D216" s="23">
        <v>18955</v>
      </c>
      <c r="E216" s="23">
        <v>13313.26</v>
      </c>
      <c r="F216" s="23">
        <v>6244.67</v>
      </c>
      <c r="G216" s="23">
        <v>19557.939999999999</v>
      </c>
      <c r="H216" s="23">
        <f t="shared" si="38"/>
        <v>413.77000000000044</v>
      </c>
      <c r="I216" s="23">
        <f t="shared" si="38"/>
        <v>189.17000000000007</v>
      </c>
      <c r="J216" s="23">
        <f t="shared" si="39"/>
        <v>602.94000000000051</v>
      </c>
      <c r="K216" s="24">
        <v>-3107.028499999994</v>
      </c>
      <c r="L216" s="22">
        <v>3250</v>
      </c>
      <c r="M216" s="23">
        <f>H216*M$6</f>
        <v>2726.744300000003</v>
      </c>
      <c r="N216" s="24">
        <f>I216*N$6</f>
        <v>476.70840000000021</v>
      </c>
      <c r="O216" s="22">
        <f t="shared" si="41"/>
        <v>3203.4527000000035</v>
      </c>
      <c r="P216" s="22"/>
      <c r="Q216" s="24">
        <f>K216-O216+L216+P216</f>
        <v>-3060.4811999999974</v>
      </c>
      <c r="R216" s="24" t="str">
        <f t="shared" si="40"/>
        <v xml:space="preserve">№184 </v>
      </c>
    </row>
    <row r="217" spans="1:18">
      <c r="A217" s="8" t="s">
        <v>221</v>
      </c>
      <c r="B217" s="26">
        <v>2833.25</v>
      </c>
      <c r="C217" s="26">
        <v>1421.74</v>
      </c>
      <c r="D217" s="26">
        <v>4255</v>
      </c>
      <c r="E217" s="26">
        <v>2833.25</v>
      </c>
      <c r="F217" s="26">
        <v>1421.74</v>
      </c>
      <c r="G217" s="26">
        <v>4255</v>
      </c>
      <c r="H217" s="26">
        <f t="shared" si="38"/>
        <v>0</v>
      </c>
      <c r="I217" s="26">
        <f t="shared" si="38"/>
        <v>0</v>
      </c>
      <c r="J217" s="26">
        <f t="shared" si="39"/>
        <v>0</v>
      </c>
      <c r="K217" s="2">
        <v>-4270.1868999999988</v>
      </c>
      <c r="L217" s="8">
        <v>0</v>
      </c>
      <c r="M217" s="26">
        <f>H217*M$6</f>
        <v>0</v>
      </c>
      <c r="N217" s="2">
        <f>I217*N$6</f>
        <v>0</v>
      </c>
      <c r="O217" s="8">
        <f t="shared" si="41"/>
        <v>0</v>
      </c>
      <c r="P217" s="8"/>
      <c r="Q217" s="2">
        <f>K217-O217+L217+P217</f>
        <v>-4270.1868999999988</v>
      </c>
      <c r="R217" s="2" t="str">
        <f t="shared" si="40"/>
        <v xml:space="preserve">№185 </v>
      </c>
    </row>
    <row r="218" spans="1:18">
      <c r="A218" s="22" t="s">
        <v>222</v>
      </c>
      <c r="B218" s="23">
        <v>1186.18</v>
      </c>
      <c r="C218" s="23">
        <v>1081.46</v>
      </c>
      <c r="D218" s="23">
        <v>2267.65</v>
      </c>
      <c r="E218" s="23">
        <v>1224.1600000000001</v>
      </c>
      <c r="F218" s="23">
        <v>1092.8700000000001</v>
      </c>
      <c r="G218" s="23">
        <v>2317.04</v>
      </c>
      <c r="H218" s="23">
        <f t="shared" si="38"/>
        <v>37.980000000000018</v>
      </c>
      <c r="I218" s="23">
        <f t="shared" si="38"/>
        <v>11.410000000000082</v>
      </c>
      <c r="J218" s="23">
        <f t="shared" si="39"/>
        <v>49.3900000000001</v>
      </c>
      <c r="K218" s="24">
        <v>-964.46770000000026</v>
      </c>
      <c r="L218" s="22">
        <v>0</v>
      </c>
      <c r="M218" s="23">
        <f>H218*M$6</f>
        <v>250.2882000000001</v>
      </c>
      <c r="N218" s="24">
        <f>I218*N$6</f>
        <v>28.753200000000206</v>
      </c>
      <c r="O218" s="22">
        <f t="shared" si="41"/>
        <v>279.04140000000029</v>
      </c>
      <c r="P218" s="22"/>
      <c r="Q218" s="24">
        <f>K218-O218+L218+P218</f>
        <v>-1243.5091000000007</v>
      </c>
      <c r="R218" s="24" t="str">
        <f t="shared" si="40"/>
        <v xml:space="preserve">№186 </v>
      </c>
    </row>
    <row r="219" spans="1:18">
      <c r="A219" s="8" t="s">
        <v>223</v>
      </c>
      <c r="B219" s="29">
        <v>2740.53</v>
      </c>
      <c r="C219" s="29">
        <v>1682.3400000000001</v>
      </c>
      <c r="D219" s="29">
        <v>4422.91</v>
      </c>
      <c r="E219" s="26">
        <v>2740.59</v>
      </c>
      <c r="F219" s="26">
        <v>1682.3500000000001</v>
      </c>
      <c r="G219" s="26">
        <v>4422.97</v>
      </c>
      <c r="H219" s="29">
        <f t="shared" ref="H219:I250" si="42">E219-B219</f>
        <v>5.999999999994543E-2</v>
      </c>
      <c r="I219" s="29">
        <f t="shared" si="42"/>
        <v>9.9999999999909051E-3</v>
      </c>
      <c r="J219" s="26">
        <f t="shared" si="39"/>
        <v>6.9999999999936335E-2</v>
      </c>
      <c r="K219" s="2">
        <v>747.17449999999815</v>
      </c>
      <c r="L219" s="8">
        <v>0</v>
      </c>
      <c r="M219" s="26">
        <f>H219*M$6</f>
        <v>0.39539999999964037</v>
      </c>
      <c r="N219" s="2">
        <f>I219*N$6</f>
        <v>2.5199999999977081E-2</v>
      </c>
      <c r="O219" s="8">
        <f t="shared" si="41"/>
        <v>0.42059999999961745</v>
      </c>
      <c r="P219" s="8"/>
      <c r="Q219" s="2">
        <f>K219-O219+L219+P219</f>
        <v>746.75389999999857</v>
      </c>
      <c r="R219" s="2" t="str">
        <f t="shared" si="40"/>
        <v xml:space="preserve">№187 </v>
      </c>
    </row>
    <row r="220" spans="1:18">
      <c r="A220" s="22" t="s">
        <v>224</v>
      </c>
      <c r="B220" s="23">
        <v>3162.42</v>
      </c>
      <c r="C220" s="23">
        <v>524.14</v>
      </c>
      <c r="D220" s="23">
        <v>3686.57</v>
      </c>
      <c r="E220" s="23">
        <v>3490.91</v>
      </c>
      <c r="F220" s="23">
        <v>556.68000000000006</v>
      </c>
      <c r="G220" s="23">
        <v>4047.59</v>
      </c>
      <c r="H220" s="23">
        <f t="shared" si="42"/>
        <v>328.48999999999978</v>
      </c>
      <c r="I220" s="23">
        <f t="shared" si="42"/>
        <v>32.540000000000077</v>
      </c>
      <c r="J220" s="23">
        <f t="shared" si="39"/>
        <v>361.02999999999986</v>
      </c>
      <c r="K220" s="24">
        <v>-3562.5319</v>
      </c>
      <c r="L220" s="22">
        <v>3000</v>
      </c>
      <c r="M220" s="23">
        <f>H220*M$6</f>
        <v>2164.7490999999986</v>
      </c>
      <c r="N220" s="24">
        <f>I220*N$6</f>
        <v>82.000800000000197</v>
      </c>
      <c r="O220" s="22">
        <f t="shared" si="41"/>
        <v>2246.7498999999989</v>
      </c>
      <c r="P220" s="22"/>
      <c r="Q220" s="24">
        <f>K220-O220+L220+P220</f>
        <v>-2809.2817999999988</v>
      </c>
      <c r="R220" s="24" t="str">
        <f t="shared" si="40"/>
        <v>№188\1</v>
      </c>
    </row>
    <row r="221" spans="1:18" ht="14.25" customHeight="1">
      <c r="A221" s="8" t="s">
        <v>225</v>
      </c>
      <c r="B221" s="26">
        <v>1859.01</v>
      </c>
      <c r="C221" s="26">
        <v>1470.05</v>
      </c>
      <c r="D221" s="26">
        <v>3329.08</v>
      </c>
      <c r="E221" s="26">
        <v>1937.55</v>
      </c>
      <c r="F221" s="26">
        <v>1500.39</v>
      </c>
      <c r="G221" s="26">
        <v>3437.96</v>
      </c>
      <c r="H221" s="26">
        <f t="shared" si="42"/>
        <v>78.539999999999964</v>
      </c>
      <c r="I221" s="26">
        <f t="shared" si="42"/>
        <v>30.340000000000146</v>
      </c>
      <c r="J221" s="26">
        <f t="shared" si="39"/>
        <v>108.88000000000011</v>
      </c>
      <c r="K221" s="2">
        <v>-2382.3022000000001</v>
      </c>
      <c r="L221" s="8">
        <v>0</v>
      </c>
      <c r="M221" s="26">
        <f>H221*M$6</f>
        <v>517.57859999999971</v>
      </c>
      <c r="N221" s="2">
        <f>I221*N$6</f>
        <v>76.456800000000371</v>
      </c>
      <c r="O221" s="8">
        <f t="shared" si="41"/>
        <v>594.0354000000001</v>
      </c>
      <c r="P221" s="8"/>
      <c r="Q221" s="2">
        <f>K221-O221+L221+P221</f>
        <v>-2976.3376000000003</v>
      </c>
      <c r="R221" s="2" t="str">
        <f t="shared" si="40"/>
        <v xml:space="preserve">№188\2 </v>
      </c>
    </row>
    <row r="222" spans="1:18">
      <c r="A222" s="22" t="s">
        <v>226</v>
      </c>
      <c r="B222" s="23">
        <v>8674.35</v>
      </c>
      <c r="C222" s="23">
        <v>4367.82</v>
      </c>
      <c r="D222" s="23">
        <v>13042.2</v>
      </c>
      <c r="E222" s="23">
        <v>8768.48</v>
      </c>
      <c r="F222" s="23">
        <v>4381.83</v>
      </c>
      <c r="G222" s="23">
        <v>13150.33</v>
      </c>
      <c r="H222" s="23">
        <f t="shared" si="42"/>
        <v>94.1299999999992</v>
      </c>
      <c r="I222" s="23">
        <f t="shared" si="42"/>
        <v>14.010000000000218</v>
      </c>
      <c r="J222" s="23">
        <f t="shared" si="39"/>
        <v>108.13999999999942</v>
      </c>
      <c r="K222" s="24">
        <v>-5001.2517000000007</v>
      </c>
      <c r="L222" s="22">
        <v>0</v>
      </c>
      <c r="M222" s="23">
        <f>H222*M$6</f>
        <v>620.31669999999474</v>
      </c>
      <c r="N222" s="24">
        <f>I222*N$6</f>
        <v>35.305200000000553</v>
      </c>
      <c r="O222" s="22">
        <f t="shared" si="41"/>
        <v>655.62189999999532</v>
      </c>
      <c r="P222" s="22"/>
      <c r="Q222" s="24">
        <f>K222-O222+L222+P222</f>
        <v>-5656.8735999999963</v>
      </c>
      <c r="R222" s="24" t="str">
        <f t="shared" si="40"/>
        <v xml:space="preserve">№189 </v>
      </c>
    </row>
    <row r="223" spans="1:18">
      <c r="A223" s="8" t="s">
        <v>227</v>
      </c>
      <c r="B223" s="26">
        <v>4260.96</v>
      </c>
      <c r="C223" s="26">
        <v>1295.2</v>
      </c>
      <c r="D223" s="26">
        <v>5556.17</v>
      </c>
      <c r="E223" s="26">
        <v>4409.5</v>
      </c>
      <c r="F223" s="26">
        <v>1348.67</v>
      </c>
      <c r="G223" s="26">
        <v>5758.18</v>
      </c>
      <c r="H223" s="26">
        <f t="shared" si="42"/>
        <v>148.53999999999996</v>
      </c>
      <c r="I223" s="26">
        <f t="shared" si="42"/>
        <v>53.470000000000027</v>
      </c>
      <c r="J223" s="26">
        <f t="shared" si="39"/>
        <v>202.01</v>
      </c>
      <c r="K223" s="2">
        <v>-1199.1954999999989</v>
      </c>
      <c r="L223" s="8">
        <v>0</v>
      </c>
      <c r="M223" s="26">
        <f>H223*M$6</f>
        <v>978.87859999999978</v>
      </c>
      <c r="N223" s="2">
        <f>I223*N$6</f>
        <v>134.74440000000007</v>
      </c>
      <c r="O223" s="8">
        <f t="shared" si="41"/>
        <v>1113.6229999999998</v>
      </c>
      <c r="P223" s="8"/>
      <c r="Q223" s="2">
        <f>K223-O223+L223+P223</f>
        <v>-2312.8184999999985</v>
      </c>
      <c r="R223" s="2" t="str">
        <f t="shared" si="40"/>
        <v xml:space="preserve">№190 </v>
      </c>
    </row>
    <row r="224" spans="1:18">
      <c r="A224" s="22" t="s">
        <v>228</v>
      </c>
      <c r="B224" s="23">
        <v>55.43</v>
      </c>
      <c r="C224" s="23">
        <v>11.57</v>
      </c>
      <c r="D224" s="23">
        <v>67</v>
      </c>
      <c r="E224" s="23">
        <v>195.85</v>
      </c>
      <c r="F224" s="23">
        <v>115.86</v>
      </c>
      <c r="G224" s="23">
        <v>311.72000000000003</v>
      </c>
      <c r="H224" s="23">
        <f t="shared" si="42"/>
        <v>140.41999999999999</v>
      </c>
      <c r="I224" s="23">
        <f t="shared" si="42"/>
        <v>104.28999999999999</v>
      </c>
      <c r="J224" s="23">
        <f t="shared" si="39"/>
        <v>244.70999999999998</v>
      </c>
      <c r="K224" s="24">
        <v>-128.47820000000002</v>
      </c>
      <c r="L224" s="22">
        <v>0</v>
      </c>
      <c r="M224" s="23">
        <f>H224*M$6</f>
        <v>925.36779999999987</v>
      </c>
      <c r="N224" s="24">
        <f>I224*N$6</f>
        <v>262.81079999999997</v>
      </c>
      <c r="O224" s="22">
        <f t="shared" si="41"/>
        <v>1188.1785999999997</v>
      </c>
      <c r="P224" s="22"/>
      <c r="Q224" s="24">
        <f>K224-O224+L224+P224</f>
        <v>-1316.6567999999997</v>
      </c>
      <c r="R224" s="24" t="str">
        <f t="shared" si="40"/>
        <v xml:space="preserve">№191 </v>
      </c>
    </row>
    <row r="225" spans="1:18">
      <c r="A225" s="8" t="s">
        <v>229</v>
      </c>
      <c r="B225" s="26"/>
      <c r="C225" s="26"/>
      <c r="D225" s="26"/>
      <c r="E225" s="26"/>
      <c r="F225" s="26"/>
      <c r="G225" s="26"/>
      <c r="H225" s="54"/>
      <c r="I225" s="54"/>
      <c r="J225" s="54"/>
      <c r="K225" s="2">
        <v>1844.7799999999997</v>
      </c>
      <c r="L225" s="8">
        <v>0</v>
      </c>
      <c r="M225" s="26">
        <f>H225*M$6</f>
        <v>0</v>
      </c>
      <c r="N225" s="2">
        <f>I225*N$6</f>
        <v>0</v>
      </c>
      <c r="O225" s="8">
        <f t="shared" si="41"/>
        <v>0</v>
      </c>
      <c r="P225" s="8"/>
      <c r="Q225" s="2">
        <f>K225-O225+L225+P225</f>
        <v>1844.7799999999997</v>
      </c>
      <c r="R225" s="2" t="str">
        <f t="shared" si="40"/>
        <v xml:space="preserve">№202 </v>
      </c>
    </row>
    <row r="226" spans="1:18">
      <c r="A226" s="22" t="s">
        <v>230</v>
      </c>
      <c r="B226" s="23">
        <v>357.13</v>
      </c>
      <c r="C226" s="23">
        <v>131.47</v>
      </c>
      <c r="D226" s="23">
        <v>488.6</v>
      </c>
      <c r="E226" s="23">
        <v>425.36</v>
      </c>
      <c r="F226" s="23">
        <v>155.02000000000001</v>
      </c>
      <c r="G226" s="23">
        <v>580.38</v>
      </c>
      <c r="H226" s="23">
        <f t="shared" si="42"/>
        <v>68.230000000000018</v>
      </c>
      <c r="I226" s="23">
        <f t="shared" si="42"/>
        <v>23.550000000000011</v>
      </c>
      <c r="J226" s="23">
        <f t="shared" si="39"/>
        <v>91.78000000000003</v>
      </c>
      <c r="K226" s="24">
        <v>1509.2898</v>
      </c>
      <c r="L226" s="22">
        <v>0</v>
      </c>
      <c r="M226" s="23">
        <f>H226*M$6</f>
        <v>449.6357000000001</v>
      </c>
      <c r="N226" s="24">
        <f>I226*N$6</f>
        <v>59.346000000000032</v>
      </c>
      <c r="O226" s="22">
        <f t="shared" si="41"/>
        <v>508.98170000000016</v>
      </c>
      <c r="P226" s="22"/>
      <c r="Q226" s="24">
        <f>K226-O226+L226+P226</f>
        <v>1000.3080999999999</v>
      </c>
      <c r="R226" s="24" t="str">
        <f t="shared" si="40"/>
        <v xml:space="preserve">№203 </v>
      </c>
    </row>
    <row r="227" spans="1:18">
      <c r="A227" s="8" t="s">
        <v>231</v>
      </c>
      <c r="B227" s="26">
        <v>7131.58</v>
      </c>
      <c r="C227" s="26">
        <v>2179.04</v>
      </c>
      <c r="D227" s="26">
        <v>9310.630000000001</v>
      </c>
      <c r="E227" s="26">
        <v>7131.58</v>
      </c>
      <c r="F227" s="26">
        <v>2179.0500000000002</v>
      </c>
      <c r="G227" s="26">
        <v>9310.64</v>
      </c>
      <c r="H227" s="26">
        <f t="shared" si="42"/>
        <v>0</v>
      </c>
      <c r="I227" s="26">
        <f t="shared" si="42"/>
        <v>1.0000000000218279E-2</v>
      </c>
      <c r="J227" s="26">
        <f t="shared" si="39"/>
        <v>1.0000000000218279E-2</v>
      </c>
      <c r="K227" s="2">
        <v>-381.17019999999815</v>
      </c>
      <c r="L227" s="8">
        <v>0</v>
      </c>
      <c r="M227" s="26">
        <f>H227*M$6</f>
        <v>0</v>
      </c>
      <c r="N227" s="2">
        <f>I227*N$6</f>
        <v>2.5200000000550064E-2</v>
      </c>
      <c r="O227" s="8">
        <f t="shared" si="41"/>
        <v>2.5200000000550064E-2</v>
      </c>
      <c r="P227" s="8"/>
      <c r="Q227" s="2">
        <f>K227-O227+L227+P227</f>
        <v>-381.1953999999987</v>
      </c>
      <c r="R227" s="2" t="str">
        <f t="shared" si="40"/>
        <v xml:space="preserve">№204 </v>
      </c>
    </row>
    <row r="228" spans="1:18">
      <c r="A228" s="22" t="s">
        <v>232</v>
      </c>
      <c r="B228" s="23">
        <v>165</v>
      </c>
      <c r="C228" s="23">
        <v>192.73000000000002</v>
      </c>
      <c r="D228" s="23">
        <v>357.73</v>
      </c>
      <c r="E228" s="23">
        <v>165</v>
      </c>
      <c r="F228" s="23">
        <v>192.73000000000002</v>
      </c>
      <c r="G228" s="23">
        <v>357.74</v>
      </c>
      <c r="H228" s="23">
        <f t="shared" si="42"/>
        <v>0</v>
      </c>
      <c r="I228" s="23">
        <f t="shared" si="42"/>
        <v>0</v>
      </c>
      <c r="J228" s="23">
        <f t="shared" si="39"/>
        <v>0</v>
      </c>
      <c r="K228" s="24">
        <v>81.993400000000022</v>
      </c>
      <c r="L228" s="22">
        <v>0</v>
      </c>
      <c r="M228" s="23">
        <f>H228*M$6</f>
        <v>0</v>
      </c>
      <c r="N228" s="24">
        <f>I228*N$6</f>
        <v>0</v>
      </c>
      <c r="O228" s="22">
        <f t="shared" si="41"/>
        <v>0</v>
      </c>
      <c r="P228" s="22"/>
      <c r="Q228" s="24">
        <f>K228-O228+L228+P228</f>
        <v>81.993400000000022</v>
      </c>
      <c r="R228" s="24" t="str">
        <f t="shared" si="40"/>
        <v xml:space="preserve">№205 </v>
      </c>
    </row>
    <row r="229" spans="1:18">
      <c r="A229" s="8" t="s">
        <v>233</v>
      </c>
      <c r="B229" s="26">
        <v>2859.39</v>
      </c>
      <c r="C229" s="26">
        <v>2033.74</v>
      </c>
      <c r="D229" s="26">
        <v>4893.1400000000003</v>
      </c>
      <c r="E229" s="26">
        <v>3217.63</v>
      </c>
      <c r="F229" s="26">
        <v>2235.5500000000002</v>
      </c>
      <c r="G229" s="26">
        <v>5453.1900000000005</v>
      </c>
      <c r="H229" s="26">
        <f t="shared" si="42"/>
        <v>358.24000000000024</v>
      </c>
      <c r="I229" s="26">
        <f t="shared" si="42"/>
        <v>201.81000000000017</v>
      </c>
      <c r="J229" s="26">
        <f t="shared" si="39"/>
        <v>560.05000000000041</v>
      </c>
      <c r="K229" s="2">
        <v>-2816.1225999999988</v>
      </c>
      <c r="L229" s="8">
        <v>2000</v>
      </c>
      <c r="M229" s="26">
        <f>H229*M$6</f>
        <v>2360.8016000000016</v>
      </c>
      <c r="N229" s="2">
        <f>I229*N$6</f>
        <v>508.56120000000044</v>
      </c>
      <c r="O229" s="8">
        <f t="shared" si="41"/>
        <v>2869.3628000000022</v>
      </c>
      <c r="P229" s="8"/>
      <c r="Q229" s="2">
        <f>K229-O229+L229+P229</f>
        <v>-3685.4854000000014</v>
      </c>
      <c r="R229" s="2" t="str">
        <f t="shared" si="40"/>
        <v xml:space="preserve">№206 </v>
      </c>
    </row>
    <row r="230" spans="1:18">
      <c r="A230" s="22" t="s">
        <v>234</v>
      </c>
      <c r="B230" s="23">
        <v>4262.21</v>
      </c>
      <c r="C230" s="23">
        <v>2571.94</v>
      </c>
      <c r="D230" s="23">
        <v>6834.1500000000005</v>
      </c>
      <c r="E230" s="23">
        <v>4550.13</v>
      </c>
      <c r="F230" s="23">
        <v>2683.26</v>
      </c>
      <c r="G230" s="23">
        <v>7233.4000000000005</v>
      </c>
      <c r="H230" s="23">
        <f t="shared" si="42"/>
        <v>287.92000000000007</v>
      </c>
      <c r="I230" s="23">
        <f t="shared" si="42"/>
        <v>111.32000000000016</v>
      </c>
      <c r="J230" s="23">
        <f t="shared" si="39"/>
        <v>399.24000000000024</v>
      </c>
      <c r="K230" s="24">
        <v>641.40660000000025</v>
      </c>
      <c r="L230" s="22">
        <v>0</v>
      </c>
      <c r="M230" s="23">
        <f>H230*M$6</f>
        <v>1897.3928000000005</v>
      </c>
      <c r="N230" s="24">
        <f>I230*N$6</f>
        <v>280.52640000000042</v>
      </c>
      <c r="O230" s="22">
        <f t="shared" si="41"/>
        <v>2177.9192000000012</v>
      </c>
      <c r="P230" s="22"/>
      <c r="Q230" s="24">
        <f>K230-O230+L230+P230</f>
        <v>-1536.5126000000009</v>
      </c>
      <c r="R230" s="24" t="str">
        <f t="shared" si="40"/>
        <v xml:space="preserve">№207 </v>
      </c>
    </row>
    <row r="231" spans="1:18">
      <c r="A231" s="8" t="s">
        <v>235</v>
      </c>
      <c r="B231" s="26">
        <v>8422.84</v>
      </c>
      <c r="C231" s="26">
        <v>3387.33</v>
      </c>
      <c r="D231" s="26">
        <v>11810.17</v>
      </c>
      <c r="E231" s="25">
        <v>8618.9500000000007</v>
      </c>
      <c r="F231" s="25">
        <v>3427.36</v>
      </c>
      <c r="G231" s="25">
        <v>12046.32</v>
      </c>
      <c r="H231" s="26">
        <f t="shared" si="42"/>
        <v>196.11000000000058</v>
      </c>
      <c r="I231" s="26">
        <f t="shared" si="42"/>
        <v>40.0300000000002</v>
      </c>
      <c r="J231" s="26">
        <f t="shared" si="39"/>
        <v>236.14000000000078</v>
      </c>
      <c r="K231" s="2">
        <v>-2142.2379000000001</v>
      </c>
      <c r="L231" s="8">
        <v>0</v>
      </c>
      <c r="M231" s="26">
        <f>H231*M$6</f>
        <v>1292.3649000000039</v>
      </c>
      <c r="N231" s="2">
        <f>I231*N$6</f>
        <v>100.8756000000005</v>
      </c>
      <c r="O231" s="8">
        <f t="shared" si="41"/>
        <v>1393.2405000000044</v>
      </c>
      <c r="P231" s="8"/>
      <c r="Q231" s="2">
        <f>K231-O231+L231+P231</f>
        <v>-3535.4784000000045</v>
      </c>
      <c r="R231" s="2" t="str">
        <f t="shared" si="40"/>
        <v xml:space="preserve">№208 </v>
      </c>
    </row>
    <row r="232" spans="1:18">
      <c r="A232" s="22" t="s">
        <v>236</v>
      </c>
      <c r="B232" s="23">
        <v>876.35</v>
      </c>
      <c r="C232" s="23">
        <v>423.83</v>
      </c>
      <c r="D232" s="23">
        <v>1300.2</v>
      </c>
      <c r="E232" s="23">
        <v>950.51</v>
      </c>
      <c r="F232" s="23">
        <v>461.90000000000003</v>
      </c>
      <c r="G232" s="23">
        <v>1412.44</v>
      </c>
      <c r="H232" s="23">
        <f t="shared" si="42"/>
        <v>74.159999999999968</v>
      </c>
      <c r="I232" s="23">
        <f t="shared" si="42"/>
        <v>38.07000000000005</v>
      </c>
      <c r="J232" s="23">
        <f t="shared" si="39"/>
        <v>112.23000000000002</v>
      </c>
      <c r="K232" s="24">
        <v>8692.6434999999983</v>
      </c>
      <c r="L232" s="22">
        <v>0</v>
      </c>
      <c r="M232" s="23">
        <f>H232*M$6</f>
        <v>488.71439999999978</v>
      </c>
      <c r="N232" s="24">
        <f>I232*N$6</f>
        <v>95.93640000000012</v>
      </c>
      <c r="O232" s="22">
        <f t="shared" si="41"/>
        <v>584.65079999999989</v>
      </c>
      <c r="P232" s="22"/>
      <c r="Q232" s="24">
        <f>K232-O232+L232+P232</f>
        <v>8107.9926999999989</v>
      </c>
      <c r="R232" s="24" t="str">
        <f t="shared" si="40"/>
        <v xml:space="preserve">№209 </v>
      </c>
    </row>
    <row r="233" spans="1:18">
      <c r="A233" s="8" t="s">
        <v>237</v>
      </c>
      <c r="B233" s="26">
        <v>12201.02</v>
      </c>
      <c r="C233" s="26">
        <v>4246.1900000000005</v>
      </c>
      <c r="D233" s="26">
        <v>16447.3</v>
      </c>
      <c r="E233" s="26">
        <v>12674.74</v>
      </c>
      <c r="F233" s="26">
        <v>4370.4800000000005</v>
      </c>
      <c r="G233" s="26">
        <v>17045.310000000001</v>
      </c>
      <c r="H233" s="26">
        <f t="shared" si="42"/>
        <v>473.71999999999935</v>
      </c>
      <c r="I233" s="26">
        <f t="shared" si="42"/>
        <v>124.28999999999996</v>
      </c>
      <c r="J233" s="26">
        <f t="shared" si="39"/>
        <v>598.00999999999931</v>
      </c>
      <c r="K233" s="2">
        <v>-3247.6918000000032</v>
      </c>
      <c r="L233" s="8">
        <v>0</v>
      </c>
      <c r="M233" s="26">
        <f>H233*M$6</f>
        <v>3121.8147999999956</v>
      </c>
      <c r="N233" s="2">
        <f>I233*N$6</f>
        <v>313.21079999999989</v>
      </c>
      <c r="O233" s="8">
        <f t="shared" si="41"/>
        <v>3435.0255999999954</v>
      </c>
      <c r="P233" s="8"/>
      <c r="Q233" s="2">
        <f>K233-O233+L233+P233</f>
        <v>-6682.7173999999986</v>
      </c>
      <c r="R233" s="2" t="str">
        <f t="shared" si="40"/>
        <v xml:space="preserve">№210 </v>
      </c>
    </row>
    <row r="234" spans="1:18">
      <c r="A234" s="22" t="s">
        <v>238</v>
      </c>
      <c r="B234" s="23">
        <v>8730.25</v>
      </c>
      <c r="C234" s="23">
        <v>4160.87</v>
      </c>
      <c r="D234" s="23">
        <v>12891.130000000001</v>
      </c>
      <c r="E234" s="23">
        <v>9004.380000000001</v>
      </c>
      <c r="F234" s="23">
        <v>4263.62</v>
      </c>
      <c r="G234" s="23">
        <v>13268.01</v>
      </c>
      <c r="H234" s="23">
        <f t="shared" si="42"/>
        <v>274.13000000000102</v>
      </c>
      <c r="I234" s="23">
        <f t="shared" si="42"/>
        <v>102.75</v>
      </c>
      <c r="J234" s="23">
        <f t="shared" si="39"/>
        <v>376.88000000000102</v>
      </c>
      <c r="K234" s="24">
        <v>491.37180000000171</v>
      </c>
      <c r="L234" s="22">
        <v>0</v>
      </c>
      <c r="M234" s="23">
        <f>H234*M$6</f>
        <v>1806.5167000000067</v>
      </c>
      <c r="N234" s="24">
        <f>I234*N$6</f>
        <v>258.93</v>
      </c>
      <c r="O234" s="22">
        <f t="shared" si="41"/>
        <v>2065.4467000000068</v>
      </c>
      <c r="P234" s="22"/>
      <c r="Q234" s="24">
        <f>K234-O234+L234+P234</f>
        <v>-1574.0749000000051</v>
      </c>
      <c r="R234" s="24" t="str">
        <f t="shared" si="40"/>
        <v xml:space="preserve">№210а </v>
      </c>
    </row>
    <row r="235" spans="1:18">
      <c r="A235" s="8" t="s">
        <v>239</v>
      </c>
      <c r="B235" s="25">
        <v>5578.91</v>
      </c>
      <c r="C235" s="25">
        <v>2979.6</v>
      </c>
      <c r="D235" s="25">
        <v>8558.52</v>
      </c>
      <c r="E235" s="25">
        <v>5658.17</v>
      </c>
      <c r="F235" s="25">
        <v>3000.33</v>
      </c>
      <c r="G235" s="25">
        <v>8658.5</v>
      </c>
      <c r="H235" s="26">
        <f t="shared" si="42"/>
        <v>79.260000000000218</v>
      </c>
      <c r="I235" s="26">
        <f t="shared" si="42"/>
        <v>20.730000000000018</v>
      </c>
      <c r="J235" s="26">
        <f t="shared" ref="J235" si="43">SUM(H235:I235)</f>
        <v>99.990000000000236</v>
      </c>
      <c r="K235" s="2">
        <v>-755.84389999999848</v>
      </c>
      <c r="L235" s="8">
        <v>800</v>
      </c>
      <c r="M235" s="26">
        <f>H235*M$6</f>
        <v>522.32340000000147</v>
      </c>
      <c r="N235" s="2">
        <f>I235*N$6</f>
        <v>52.239600000000046</v>
      </c>
      <c r="O235" s="8">
        <f t="shared" si="41"/>
        <v>574.56300000000147</v>
      </c>
      <c r="P235" s="8"/>
      <c r="Q235" s="2">
        <f>K235-O235+L235+P235</f>
        <v>-530.40689999999995</v>
      </c>
      <c r="R235" s="2" t="str">
        <f t="shared" si="40"/>
        <v xml:space="preserve">№211 </v>
      </c>
    </row>
    <row r="236" spans="1:18">
      <c r="A236" s="22" t="s">
        <v>240</v>
      </c>
      <c r="B236" s="23">
        <v>1614.51</v>
      </c>
      <c r="C236" s="23">
        <v>1088.3800000000001</v>
      </c>
      <c r="D236" s="23">
        <v>2702.91</v>
      </c>
      <c r="E236" s="23">
        <v>1614.51</v>
      </c>
      <c r="F236" s="23">
        <v>1088.3800000000001</v>
      </c>
      <c r="G236" s="23">
        <v>2702.91</v>
      </c>
      <c r="H236" s="55"/>
      <c r="I236" s="55"/>
      <c r="J236" s="55"/>
      <c r="K236" s="24">
        <v>1697.3656999999998</v>
      </c>
      <c r="L236" s="22">
        <v>2000</v>
      </c>
      <c r="M236" s="23">
        <f>H236*M$6</f>
        <v>0</v>
      </c>
      <c r="N236" s="24">
        <f>I236*N$6</f>
        <v>0</v>
      </c>
      <c r="O236" s="22">
        <f t="shared" si="41"/>
        <v>0</v>
      </c>
      <c r="P236" s="22"/>
      <c r="Q236" s="24">
        <f>K236-O236+L236+P236</f>
        <v>3697.3656999999998</v>
      </c>
      <c r="R236" s="24" t="str">
        <f t="shared" si="40"/>
        <v xml:space="preserve">№212 </v>
      </c>
    </row>
    <row r="237" spans="1:18">
      <c r="A237" s="8" t="s">
        <v>241</v>
      </c>
      <c r="B237" s="26">
        <v>15588.35</v>
      </c>
      <c r="C237" s="26">
        <v>29567.16</v>
      </c>
      <c r="D237" s="26">
        <v>45166.770000000004</v>
      </c>
      <c r="E237" s="26">
        <v>15646.73</v>
      </c>
      <c r="F237" s="26">
        <v>29605.260000000002</v>
      </c>
      <c r="G237" s="26">
        <v>45263.24</v>
      </c>
      <c r="H237" s="26">
        <f t="shared" ref="H237" si="44">E237-B237</f>
        <v>58.3799999999992</v>
      </c>
      <c r="I237" s="26">
        <f t="shared" ref="I237" si="45">F237-C237</f>
        <v>38.100000000002183</v>
      </c>
      <c r="J237" s="26">
        <f t="shared" ref="J237" si="46">SUM(H237:I237)</f>
        <v>96.480000000001382</v>
      </c>
      <c r="K237" s="2">
        <v>6483.4702999999981</v>
      </c>
      <c r="L237" s="8">
        <v>0</v>
      </c>
      <c r="M237" s="26">
        <f>H237*M$6</f>
        <v>384.72419999999471</v>
      </c>
      <c r="N237" s="2">
        <f>I237*N$6</f>
        <v>96.0120000000055</v>
      </c>
      <c r="O237" s="8">
        <f t="shared" si="41"/>
        <v>480.73620000000022</v>
      </c>
      <c r="P237" s="8"/>
      <c r="Q237" s="2">
        <f>K237-O237+L237+P237</f>
        <v>6002.7340999999979</v>
      </c>
      <c r="R237" s="2" t="str">
        <f t="shared" si="40"/>
        <v xml:space="preserve">№213 </v>
      </c>
    </row>
    <row r="238" spans="1:18">
      <c r="A238" s="22" t="s">
        <v>242</v>
      </c>
      <c r="B238" s="23">
        <v>16753.82</v>
      </c>
      <c r="C238" s="23">
        <v>8304.75</v>
      </c>
      <c r="D238" s="23">
        <v>25058.57</v>
      </c>
      <c r="E238" s="23">
        <v>16917.170000000002</v>
      </c>
      <c r="F238" s="23">
        <v>8335.56</v>
      </c>
      <c r="G238" s="23">
        <v>25252.74</v>
      </c>
      <c r="H238" s="23">
        <f t="shared" si="42"/>
        <v>163.35000000000218</v>
      </c>
      <c r="I238" s="23">
        <f t="shared" si="42"/>
        <v>30.809999999999491</v>
      </c>
      <c r="J238" s="23">
        <f t="shared" si="39"/>
        <v>194.16000000000167</v>
      </c>
      <c r="K238" s="24">
        <v>765.99580000000515</v>
      </c>
      <c r="L238" s="22">
        <v>0</v>
      </c>
      <c r="M238" s="23">
        <f>H238*M$6</f>
        <v>1076.4765000000143</v>
      </c>
      <c r="N238" s="24">
        <f>I238*N$6</f>
        <v>77.641199999998719</v>
      </c>
      <c r="O238" s="22">
        <f t="shared" si="41"/>
        <v>1154.117700000013</v>
      </c>
      <c r="P238" s="22"/>
      <c r="Q238" s="24">
        <f>K238-O238+L238+P238</f>
        <v>-388.12190000000783</v>
      </c>
      <c r="R238" s="24" t="str">
        <f t="shared" si="40"/>
        <v xml:space="preserve">№214 </v>
      </c>
    </row>
    <row r="239" spans="1:18">
      <c r="A239" s="8" t="s">
        <v>243</v>
      </c>
      <c r="B239" s="26">
        <v>11674.12</v>
      </c>
      <c r="C239" s="26">
        <v>5519.46</v>
      </c>
      <c r="D239" s="26">
        <v>17193.650000000001</v>
      </c>
      <c r="E239" s="25">
        <v>11981.56</v>
      </c>
      <c r="F239" s="25">
        <v>5685.26</v>
      </c>
      <c r="G239" s="25">
        <v>17666.89</v>
      </c>
      <c r="H239" s="26">
        <f t="shared" si="42"/>
        <v>307.43999999999869</v>
      </c>
      <c r="I239" s="26">
        <f t="shared" si="42"/>
        <v>165.80000000000018</v>
      </c>
      <c r="J239" s="26">
        <f t="shared" si="39"/>
        <v>473.23999999999887</v>
      </c>
      <c r="K239" s="2">
        <v>1257.3719000000024</v>
      </c>
      <c r="L239" s="8">
        <v>0</v>
      </c>
      <c r="M239" s="26">
        <f>H239*M$6</f>
        <v>2026.0295999999914</v>
      </c>
      <c r="N239" s="2">
        <f>I239*N$6</f>
        <v>417.81600000000049</v>
      </c>
      <c r="O239" s="8">
        <f t="shared" si="41"/>
        <v>2443.8455999999919</v>
      </c>
      <c r="P239" s="8"/>
      <c r="Q239" s="2">
        <f>K239-O239+L239+P239</f>
        <v>-1186.4736999999895</v>
      </c>
      <c r="R239" s="2" t="str">
        <f t="shared" si="40"/>
        <v xml:space="preserve">№215 </v>
      </c>
    </row>
    <row r="240" spans="1:18">
      <c r="A240" s="22" t="s">
        <v>244</v>
      </c>
      <c r="B240" s="23">
        <v>1330.31</v>
      </c>
      <c r="C240" s="23">
        <v>669.92</v>
      </c>
      <c r="D240" s="23">
        <v>2000.25</v>
      </c>
      <c r="E240" s="23"/>
      <c r="F240" s="23"/>
      <c r="G240" s="23"/>
      <c r="H240" s="55"/>
      <c r="I240" s="55"/>
      <c r="J240" s="55"/>
      <c r="K240" s="24">
        <v>699.10190000000102</v>
      </c>
      <c r="L240" s="22">
        <v>2000</v>
      </c>
      <c r="M240" s="23">
        <f>H240*M$6</f>
        <v>0</v>
      </c>
      <c r="N240" s="24">
        <f>I240*N$6</f>
        <v>0</v>
      </c>
      <c r="O240" s="22">
        <f t="shared" si="41"/>
        <v>0</v>
      </c>
      <c r="P240" s="22"/>
      <c r="Q240" s="24">
        <f>K240-O240+L240+P240</f>
        <v>2699.101900000001</v>
      </c>
      <c r="R240" s="24" t="str">
        <f t="shared" si="40"/>
        <v>№216</v>
      </c>
    </row>
    <row r="241" spans="1:18">
      <c r="A241" s="8" t="s">
        <v>245</v>
      </c>
      <c r="B241" s="26">
        <v>17761.510000000002</v>
      </c>
      <c r="C241" s="26">
        <v>8566.69</v>
      </c>
      <c r="D241" s="26">
        <v>26328.2</v>
      </c>
      <c r="E241" s="26">
        <v>17905.27</v>
      </c>
      <c r="F241" s="26">
        <v>8632.5</v>
      </c>
      <c r="G241" s="26">
        <v>26537.78</v>
      </c>
      <c r="H241" s="26">
        <f t="shared" si="42"/>
        <v>143.7599999999984</v>
      </c>
      <c r="I241" s="26">
        <f t="shared" si="42"/>
        <v>65.809999999999491</v>
      </c>
      <c r="J241" s="26">
        <f t="shared" si="39"/>
        <v>209.56999999999789</v>
      </c>
      <c r="K241" s="2">
        <v>-1023.7392000000104</v>
      </c>
      <c r="L241" s="8">
        <v>1023.74</v>
      </c>
      <c r="M241" s="26">
        <f>H241*M$6</f>
        <v>947.37839999998948</v>
      </c>
      <c r="N241" s="2">
        <f>I241*N$6</f>
        <v>165.84119999999871</v>
      </c>
      <c r="O241" s="8">
        <f t="shared" si="41"/>
        <v>1113.2195999999881</v>
      </c>
      <c r="P241" s="8"/>
      <c r="Q241" s="2">
        <f>K241-O241+L241+P241</f>
        <v>-1113.2187999999985</v>
      </c>
      <c r="R241" s="2" t="str">
        <f t="shared" si="40"/>
        <v xml:space="preserve">№217 </v>
      </c>
    </row>
    <row r="242" spans="1:18">
      <c r="A242" s="22" t="s">
        <v>246</v>
      </c>
      <c r="B242" s="23">
        <v>464.71000000000004</v>
      </c>
      <c r="C242" s="23">
        <v>1784.08</v>
      </c>
      <c r="D242" s="23">
        <v>2248.81</v>
      </c>
      <c r="E242" s="23">
        <v>485.40000000000003</v>
      </c>
      <c r="F242" s="23">
        <v>1791.6000000000001</v>
      </c>
      <c r="G242" s="23">
        <v>2277.02</v>
      </c>
      <c r="H242" s="23">
        <f t="shared" si="42"/>
        <v>20.689999999999998</v>
      </c>
      <c r="I242" s="23">
        <f t="shared" si="42"/>
        <v>7.5200000000002092</v>
      </c>
      <c r="J242" s="23">
        <f t="shared" si="39"/>
        <v>28.210000000000207</v>
      </c>
      <c r="K242" s="24">
        <v>1608.4594999999999</v>
      </c>
      <c r="L242" s="22">
        <v>0</v>
      </c>
      <c r="M242" s="23">
        <f>H242*M$6</f>
        <v>136.34709999999998</v>
      </c>
      <c r="N242" s="24">
        <f>I242*N$6</f>
        <v>18.950400000000528</v>
      </c>
      <c r="O242" s="22">
        <f t="shared" si="41"/>
        <v>155.29750000000053</v>
      </c>
      <c r="P242" s="22"/>
      <c r="Q242" s="24">
        <f>K242-O242+L242+P242</f>
        <v>1453.1619999999994</v>
      </c>
      <c r="R242" s="24" t="str">
        <f t="shared" si="40"/>
        <v xml:space="preserve">№218 </v>
      </c>
    </row>
    <row r="243" spans="1:18">
      <c r="A243" s="8" t="s">
        <v>247</v>
      </c>
      <c r="B243" s="26">
        <v>3677.59</v>
      </c>
      <c r="C243" s="26">
        <v>3080.25</v>
      </c>
      <c r="D243" s="26">
        <v>6757.85</v>
      </c>
      <c r="E243" s="26">
        <v>3758.05</v>
      </c>
      <c r="F243" s="26">
        <v>3096.29</v>
      </c>
      <c r="G243" s="26">
        <v>6854.35</v>
      </c>
      <c r="H243" s="26">
        <f t="shared" si="42"/>
        <v>80.460000000000036</v>
      </c>
      <c r="I243" s="26">
        <f t="shared" si="42"/>
        <v>16.039999999999964</v>
      </c>
      <c r="J243" s="26">
        <f t="shared" si="39"/>
        <v>96.5</v>
      </c>
      <c r="K243" s="2">
        <v>-1538.716057000001</v>
      </c>
      <c r="L243" s="8">
        <v>0</v>
      </c>
      <c r="M243" s="26">
        <f>H243*M$6</f>
        <v>530.23140000000024</v>
      </c>
      <c r="N243" s="2">
        <f>I243*N$6</f>
        <v>40.420799999999907</v>
      </c>
      <c r="O243" s="8">
        <f t="shared" si="41"/>
        <v>570.65220000000011</v>
      </c>
      <c r="P243" s="8"/>
      <c r="Q243" s="2">
        <f>K243-O243+L243+P243</f>
        <v>-2109.368257000001</v>
      </c>
      <c r="R243" s="2" t="str">
        <f t="shared" si="40"/>
        <v xml:space="preserve">№219 </v>
      </c>
    </row>
    <row r="244" spans="1:18">
      <c r="A244" s="22" t="s">
        <v>248</v>
      </c>
      <c r="B244" s="23">
        <v>1499.47</v>
      </c>
      <c r="C244" s="23">
        <v>153.83000000000001</v>
      </c>
      <c r="D244" s="23">
        <v>1653.31</v>
      </c>
      <c r="E244" s="23">
        <v>1568.5</v>
      </c>
      <c r="F244" s="23">
        <v>165.23</v>
      </c>
      <c r="G244" s="23">
        <v>1733.74</v>
      </c>
      <c r="H244" s="23">
        <f t="shared" si="42"/>
        <v>69.029999999999973</v>
      </c>
      <c r="I244" s="23">
        <f t="shared" si="42"/>
        <v>11.399999999999977</v>
      </c>
      <c r="J244" s="23">
        <f t="shared" si="39"/>
        <v>80.42999999999995</v>
      </c>
      <c r="K244" s="24">
        <v>-1665.8520000000008</v>
      </c>
      <c r="L244" s="22">
        <v>3300</v>
      </c>
      <c r="M244" s="23">
        <f>H244*M$6</f>
        <v>454.90769999999981</v>
      </c>
      <c r="N244" s="24">
        <f>I244*N$6</f>
        <v>28.727999999999941</v>
      </c>
      <c r="O244" s="22">
        <f t="shared" si="41"/>
        <v>483.63569999999976</v>
      </c>
      <c r="P244" s="22"/>
      <c r="Q244" s="24">
        <f>K244-O244+L244+P244</f>
        <v>1150.5122999999994</v>
      </c>
      <c r="R244" s="24" t="str">
        <f t="shared" si="40"/>
        <v xml:space="preserve">№220 </v>
      </c>
    </row>
    <row r="245" spans="1:18">
      <c r="A245" s="8" t="s">
        <v>249</v>
      </c>
      <c r="B245" s="26">
        <v>2930.76</v>
      </c>
      <c r="C245" s="26">
        <v>1661.44</v>
      </c>
      <c r="D245" s="26">
        <v>4592.22</v>
      </c>
      <c r="E245" s="26">
        <v>3133.37</v>
      </c>
      <c r="F245" s="26">
        <v>1727.57</v>
      </c>
      <c r="G245" s="26">
        <v>4860.97</v>
      </c>
      <c r="H245" s="26">
        <f t="shared" si="42"/>
        <v>202.60999999999967</v>
      </c>
      <c r="I245" s="26">
        <f t="shared" si="42"/>
        <v>66.129999999999882</v>
      </c>
      <c r="J245" s="26">
        <f t="shared" si="39"/>
        <v>268.73999999999955</v>
      </c>
      <c r="K245" s="2">
        <v>-2065.4483999999993</v>
      </c>
      <c r="L245" s="8">
        <v>2070</v>
      </c>
      <c r="M245" s="26">
        <f>H245*M$6</f>
        <v>1335.1998999999978</v>
      </c>
      <c r="N245" s="2">
        <f>I245*N$6</f>
        <v>166.6475999999997</v>
      </c>
      <c r="O245" s="8">
        <f t="shared" si="41"/>
        <v>1501.8474999999976</v>
      </c>
      <c r="P245" s="8"/>
      <c r="Q245" s="2">
        <f>K245-O245+L245+P245</f>
        <v>-1497.2958999999969</v>
      </c>
      <c r="R245" s="2" t="str">
        <f t="shared" si="40"/>
        <v xml:space="preserve">№221 </v>
      </c>
    </row>
    <row r="246" spans="1:18">
      <c r="A246" s="22" t="s">
        <v>250</v>
      </c>
      <c r="B246" s="23">
        <v>5803.12</v>
      </c>
      <c r="C246" s="23">
        <v>2089.89</v>
      </c>
      <c r="D246" s="23">
        <v>7893.3600000000006</v>
      </c>
      <c r="E246" s="23">
        <v>5849.2</v>
      </c>
      <c r="F246" s="23">
        <v>2104.54</v>
      </c>
      <c r="G246" s="23">
        <v>7954.09</v>
      </c>
      <c r="H246" s="23">
        <f t="shared" si="42"/>
        <v>46.079999999999927</v>
      </c>
      <c r="I246" s="23">
        <f t="shared" si="42"/>
        <v>14.650000000000091</v>
      </c>
      <c r="J246" s="23">
        <f t="shared" si="39"/>
        <v>60.730000000000018</v>
      </c>
      <c r="K246" s="24">
        <v>-14865.564499999997</v>
      </c>
      <c r="L246" s="22">
        <v>2000</v>
      </c>
      <c r="M246" s="23">
        <f>H246*M$6</f>
        <v>303.66719999999953</v>
      </c>
      <c r="N246" s="24">
        <f>I246*N$6</f>
        <v>36.918000000000227</v>
      </c>
      <c r="O246" s="22">
        <f t="shared" si="41"/>
        <v>340.58519999999976</v>
      </c>
      <c r="P246" s="22"/>
      <c r="Q246" s="24">
        <f>K246-O246+L246+P246</f>
        <v>-13206.149699999996</v>
      </c>
      <c r="R246" s="24" t="str">
        <f t="shared" si="40"/>
        <v xml:space="preserve">№222 </v>
      </c>
    </row>
    <row r="247" spans="1:18">
      <c r="A247" s="8" t="s">
        <v>251</v>
      </c>
      <c r="B247" s="26">
        <v>5812.1900000000005</v>
      </c>
      <c r="C247" s="26">
        <v>3133.1800000000003</v>
      </c>
      <c r="D247" s="26">
        <v>8945.380000000001</v>
      </c>
      <c r="E247" s="25">
        <v>6192.21</v>
      </c>
      <c r="F247" s="25">
        <v>3346.91</v>
      </c>
      <c r="G247" s="25">
        <v>9539.130000000001</v>
      </c>
      <c r="H247" s="26">
        <f t="shared" si="42"/>
        <v>380.01999999999953</v>
      </c>
      <c r="I247" s="26">
        <f t="shared" si="42"/>
        <v>213.72999999999956</v>
      </c>
      <c r="J247" s="26">
        <f t="shared" si="39"/>
        <v>593.74999999999909</v>
      </c>
      <c r="K247" s="2">
        <v>5767.5553999999966</v>
      </c>
      <c r="L247" s="8">
        <v>0</v>
      </c>
      <c r="M247" s="26">
        <f>H247*M$6</f>
        <v>2504.3317999999967</v>
      </c>
      <c r="N247" s="2">
        <f>I247*N$6</f>
        <v>538.59959999999887</v>
      </c>
      <c r="O247" s="8">
        <f t="shared" si="41"/>
        <v>3042.9313999999958</v>
      </c>
      <c r="P247" s="8"/>
      <c r="Q247" s="2">
        <f>K247-O247+L247+P247</f>
        <v>2724.6240000000007</v>
      </c>
      <c r="R247" s="2" t="str">
        <f t="shared" si="40"/>
        <v xml:space="preserve">№223 </v>
      </c>
    </row>
    <row r="248" spans="1:18">
      <c r="A248" s="22" t="s">
        <v>252</v>
      </c>
      <c r="B248" s="23">
        <v>3662.28</v>
      </c>
      <c r="C248" s="23">
        <v>1670.97</v>
      </c>
      <c r="D248" s="23">
        <v>5333.46</v>
      </c>
      <c r="E248" s="23">
        <v>3898.9</v>
      </c>
      <c r="F248" s="23">
        <v>1739.63</v>
      </c>
      <c r="G248" s="23">
        <v>5638.74</v>
      </c>
      <c r="H248" s="23">
        <f t="shared" si="42"/>
        <v>236.61999999999989</v>
      </c>
      <c r="I248" s="23">
        <f t="shared" si="42"/>
        <v>68.660000000000082</v>
      </c>
      <c r="J248" s="23">
        <f t="shared" si="39"/>
        <v>305.27999999999997</v>
      </c>
      <c r="K248" s="24">
        <v>5038.7777999999971</v>
      </c>
      <c r="L248" s="22">
        <v>0</v>
      </c>
      <c r="M248" s="23">
        <f>H248*M$6</f>
        <v>1559.3257999999992</v>
      </c>
      <c r="N248" s="24">
        <f>I248*N$6</f>
        <v>173.0232000000002</v>
      </c>
      <c r="O248" s="22">
        <f t="shared" si="41"/>
        <v>1732.3489999999993</v>
      </c>
      <c r="P248" s="22"/>
      <c r="Q248" s="24">
        <f>K248-O248+L248+P248</f>
        <v>3306.4287999999979</v>
      </c>
      <c r="R248" s="24" t="str">
        <f t="shared" si="40"/>
        <v xml:space="preserve">№224 </v>
      </c>
    </row>
    <row r="249" spans="1:18">
      <c r="A249" s="8" t="s">
        <v>253</v>
      </c>
      <c r="B249" s="26">
        <v>2.36</v>
      </c>
      <c r="C249" s="26">
        <v>0.39</v>
      </c>
      <c r="D249" s="26">
        <v>2.75</v>
      </c>
      <c r="E249" s="26">
        <v>2.36</v>
      </c>
      <c r="F249" s="26">
        <v>0.39</v>
      </c>
      <c r="G249" s="26">
        <v>2.75</v>
      </c>
      <c r="H249" s="26">
        <f t="shared" si="42"/>
        <v>0</v>
      </c>
      <c r="I249" s="26">
        <f t="shared" si="42"/>
        <v>0</v>
      </c>
      <c r="J249" s="26">
        <f t="shared" si="39"/>
        <v>0</v>
      </c>
      <c r="K249" s="2">
        <v>187.81750000000011</v>
      </c>
      <c r="L249" s="8">
        <v>0</v>
      </c>
      <c r="M249" s="26">
        <f>H249*M$6</f>
        <v>0</v>
      </c>
      <c r="N249" s="2">
        <f>I249*N$6</f>
        <v>0</v>
      </c>
      <c r="O249" s="8">
        <f t="shared" si="41"/>
        <v>0</v>
      </c>
      <c r="P249" s="8"/>
      <c r="Q249" s="2">
        <f>K249-O249+L249+P249</f>
        <v>187.81750000000011</v>
      </c>
      <c r="R249" s="2" t="str">
        <f t="shared" si="40"/>
        <v xml:space="preserve">№225 </v>
      </c>
    </row>
    <row r="250" spans="1:18">
      <c r="A250" s="22" t="s">
        <v>254</v>
      </c>
      <c r="B250" s="23">
        <v>6603.16</v>
      </c>
      <c r="C250" s="23">
        <v>4829.12</v>
      </c>
      <c r="D250" s="23">
        <v>11432.28</v>
      </c>
      <c r="E250" s="23">
        <v>6750.95</v>
      </c>
      <c r="F250" s="23">
        <v>4874.18</v>
      </c>
      <c r="G250" s="23">
        <v>11625.130000000001</v>
      </c>
      <c r="H250" s="23">
        <f t="shared" si="42"/>
        <v>147.78999999999996</v>
      </c>
      <c r="I250" s="23">
        <f t="shared" si="42"/>
        <v>45.0600000000004</v>
      </c>
      <c r="J250" s="23">
        <f t="shared" si="39"/>
        <v>192.85000000000036</v>
      </c>
      <c r="K250" s="24">
        <v>-5374.4228999999959</v>
      </c>
      <c r="L250" s="22">
        <v>5400</v>
      </c>
      <c r="M250" s="23">
        <f>H250*M$6</f>
        <v>973.93609999999978</v>
      </c>
      <c r="N250" s="24">
        <f>I250*N$6</f>
        <v>113.551200000001</v>
      </c>
      <c r="O250" s="22">
        <f t="shared" si="41"/>
        <v>1087.4873000000007</v>
      </c>
      <c r="P250" s="22"/>
      <c r="Q250" s="24">
        <f>K250-O250+L250+P250</f>
        <v>-1061.9101999999966</v>
      </c>
      <c r="R250" s="24" t="str">
        <f t="shared" si="40"/>
        <v xml:space="preserve">№226 </v>
      </c>
    </row>
    <row r="251" spans="1:18">
      <c r="A251" s="8" t="s">
        <v>255</v>
      </c>
      <c r="B251" s="25">
        <v>888.38</v>
      </c>
      <c r="C251" s="25">
        <v>169.39000000000001</v>
      </c>
      <c r="D251" s="25">
        <v>1057.77</v>
      </c>
      <c r="E251" s="26">
        <v>935.48</v>
      </c>
      <c r="F251" s="26">
        <v>193.75</v>
      </c>
      <c r="G251" s="26">
        <v>1129.23</v>
      </c>
      <c r="H251" s="26">
        <f t="shared" ref="H251" si="47">E251-B251</f>
        <v>47.100000000000023</v>
      </c>
      <c r="I251" s="26">
        <f t="shared" ref="I251" si="48">F251-C251</f>
        <v>24.359999999999985</v>
      </c>
      <c r="J251" s="26">
        <f t="shared" ref="J251" si="49">SUM(H251:I251)</f>
        <v>71.460000000000008</v>
      </c>
      <c r="K251" s="2">
        <v>-315.28620000000024</v>
      </c>
      <c r="L251" s="8">
        <v>0</v>
      </c>
      <c r="M251" s="26">
        <f>H251*M$6</f>
        <v>310.38900000000012</v>
      </c>
      <c r="N251" s="2">
        <f>I251*N$6</f>
        <v>61.387199999999964</v>
      </c>
      <c r="O251" s="8">
        <f t="shared" si="41"/>
        <v>371.77620000000007</v>
      </c>
      <c r="P251" s="8"/>
      <c r="Q251" s="2">
        <f>K251-O251+L251+P251</f>
        <v>-687.06240000000025</v>
      </c>
      <c r="R251" s="2" t="str">
        <f t="shared" si="40"/>
        <v xml:space="preserve">№227 </v>
      </c>
    </row>
    <row r="252" spans="1:18">
      <c r="A252" s="22" t="s">
        <v>256</v>
      </c>
      <c r="B252" s="23">
        <v>12454.220000000001</v>
      </c>
      <c r="C252" s="23">
        <v>12066.42</v>
      </c>
      <c r="D252" s="23">
        <v>24520.75</v>
      </c>
      <c r="E252" s="23">
        <v>12591.77</v>
      </c>
      <c r="F252" s="23">
        <v>12111.99</v>
      </c>
      <c r="G252" s="23">
        <v>24703.87</v>
      </c>
      <c r="H252" s="23">
        <f t="shared" ref="H252:I275" si="50">E252-B252</f>
        <v>137.54999999999927</v>
      </c>
      <c r="I252" s="23">
        <f t="shared" si="50"/>
        <v>45.569999999999709</v>
      </c>
      <c r="J252" s="23">
        <f t="shared" si="39"/>
        <v>183.11999999999898</v>
      </c>
      <c r="K252" s="24">
        <v>5587.6277999999984</v>
      </c>
      <c r="L252" s="22">
        <v>0</v>
      </c>
      <c r="M252" s="23">
        <f>H252*M$6</f>
        <v>906.45449999999516</v>
      </c>
      <c r="N252" s="24">
        <f>I252*N$6</f>
        <v>114.83639999999927</v>
      </c>
      <c r="O252" s="22">
        <f t="shared" si="41"/>
        <v>1021.2908999999944</v>
      </c>
      <c r="P252" s="22"/>
      <c r="Q252" s="24">
        <f>K252-O252+L252+P252</f>
        <v>4566.3369000000039</v>
      </c>
      <c r="R252" s="24" t="str">
        <f t="shared" si="40"/>
        <v xml:space="preserve">№228 </v>
      </c>
    </row>
    <row r="253" spans="1:18">
      <c r="A253" s="8" t="s">
        <v>257</v>
      </c>
      <c r="B253" s="26">
        <v>158.53</v>
      </c>
      <c r="C253" s="26">
        <v>86.01</v>
      </c>
      <c r="D253" s="26">
        <v>244.55</v>
      </c>
      <c r="E253" s="26">
        <v>158.56</v>
      </c>
      <c r="F253" s="26">
        <v>86.04</v>
      </c>
      <c r="G253" s="26">
        <v>244.6</v>
      </c>
      <c r="H253" s="26">
        <f t="shared" si="50"/>
        <v>3.0000000000001137E-2</v>
      </c>
      <c r="I253" s="26">
        <f t="shared" si="50"/>
        <v>3.0000000000001137E-2</v>
      </c>
      <c r="J253" s="26">
        <f t="shared" si="39"/>
        <v>6.0000000000002274E-2</v>
      </c>
      <c r="K253" s="2">
        <v>140.31680000000009</v>
      </c>
      <c r="L253" s="8">
        <v>0</v>
      </c>
      <c r="M253" s="26">
        <f>H253*M$6</f>
        <v>0.19770000000000748</v>
      </c>
      <c r="N253" s="2">
        <f>I253*N$6</f>
        <v>7.5600000000002859E-2</v>
      </c>
      <c r="O253" s="8">
        <f t="shared" si="41"/>
        <v>0.27330000000001031</v>
      </c>
      <c r="P253" s="8"/>
      <c r="Q253" s="2">
        <f>K253-O253+L253+P253</f>
        <v>140.04350000000008</v>
      </c>
      <c r="R253" s="2" t="str">
        <f t="shared" si="40"/>
        <v xml:space="preserve">№229 </v>
      </c>
    </row>
    <row r="254" spans="1:18">
      <c r="A254" s="22" t="s">
        <v>258</v>
      </c>
      <c r="B254" s="23">
        <v>50.24</v>
      </c>
      <c r="C254" s="23">
        <v>0.85</v>
      </c>
      <c r="D254" s="23">
        <v>51.09</v>
      </c>
      <c r="E254" s="23">
        <v>51.81</v>
      </c>
      <c r="F254" s="23">
        <v>0.85</v>
      </c>
      <c r="G254" s="23">
        <v>52.660000000000004</v>
      </c>
      <c r="H254" s="23">
        <f t="shared" si="50"/>
        <v>1.5700000000000003</v>
      </c>
      <c r="I254" s="23">
        <f t="shared" si="50"/>
        <v>0</v>
      </c>
      <c r="J254" s="23">
        <f t="shared" si="39"/>
        <v>1.5700000000000003</v>
      </c>
      <c r="K254" s="24">
        <v>-24.769800000000032</v>
      </c>
      <c r="L254" s="22">
        <v>0</v>
      </c>
      <c r="M254" s="23">
        <f>H254*M$6</f>
        <v>10.346300000000001</v>
      </c>
      <c r="N254" s="24">
        <f>I254*N$6</f>
        <v>0</v>
      </c>
      <c r="O254" s="22">
        <f t="shared" si="41"/>
        <v>10.346300000000001</v>
      </c>
      <c r="P254" s="22"/>
      <c r="Q254" s="24">
        <f>K254-O254+L254+P254</f>
        <v>-35.116100000000031</v>
      </c>
      <c r="R254" s="24" t="str">
        <f t="shared" si="40"/>
        <v xml:space="preserve">№229а </v>
      </c>
    </row>
    <row r="255" spans="1:18">
      <c r="A255" s="8" t="s">
        <v>259</v>
      </c>
      <c r="B255" s="26">
        <v>4765.66</v>
      </c>
      <c r="C255" s="26">
        <v>1484.8</v>
      </c>
      <c r="D255" s="26">
        <v>6250.47</v>
      </c>
      <c r="E255" s="25">
        <v>4934.13</v>
      </c>
      <c r="F255" s="25">
        <v>1526.8</v>
      </c>
      <c r="G255" s="25">
        <v>6460.9400000000005</v>
      </c>
      <c r="H255" s="26">
        <f t="shared" si="50"/>
        <v>168.47000000000025</v>
      </c>
      <c r="I255" s="26">
        <f t="shared" si="50"/>
        <v>42</v>
      </c>
      <c r="J255" s="26">
        <f t="shared" si="39"/>
        <v>210.47000000000025</v>
      </c>
      <c r="K255" s="2">
        <v>-3474.4000999999971</v>
      </c>
      <c r="L255" s="8">
        <v>0</v>
      </c>
      <c r="M255" s="26">
        <f>H255*M$6</f>
        <v>1110.2173000000016</v>
      </c>
      <c r="N255" s="2">
        <f>I255*N$6</f>
        <v>105.84</v>
      </c>
      <c r="O255" s="8">
        <f t="shared" si="41"/>
        <v>1216.0573000000015</v>
      </c>
      <c r="P255" s="8"/>
      <c r="Q255" s="2">
        <f>K255-O255+L255+P255</f>
        <v>-4690.4573999999984</v>
      </c>
      <c r="R255" s="2" t="str">
        <f t="shared" si="40"/>
        <v xml:space="preserve">№230 </v>
      </c>
    </row>
    <row r="256" spans="1:18">
      <c r="A256" s="22" t="s">
        <v>260</v>
      </c>
      <c r="B256" s="23">
        <v>7413.54</v>
      </c>
      <c r="C256" s="23">
        <v>4107.4800000000005</v>
      </c>
      <c r="D256" s="23">
        <v>11521.08</v>
      </c>
      <c r="E256" s="23">
        <v>7499.9800000000005</v>
      </c>
      <c r="F256" s="23">
        <v>4133.58</v>
      </c>
      <c r="G256" s="23">
        <v>11633.6</v>
      </c>
      <c r="H256" s="23">
        <f t="shared" si="50"/>
        <v>86.440000000000509</v>
      </c>
      <c r="I256" s="23">
        <f t="shared" si="50"/>
        <v>26.099999999999454</v>
      </c>
      <c r="J256" s="23">
        <f t="shared" si="39"/>
        <v>112.53999999999996</v>
      </c>
      <c r="K256" s="24">
        <v>752.89308999999844</v>
      </c>
      <c r="L256" s="22">
        <v>2000</v>
      </c>
      <c r="M256" s="23">
        <f>H256*M$6</f>
        <v>569.63960000000338</v>
      </c>
      <c r="N256" s="24">
        <f>I256*N$6</f>
        <v>65.771999999998627</v>
      </c>
      <c r="O256" s="22">
        <f t="shared" si="41"/>
        <v>635.41160000000195</v>
      </c>
      <c r="P256" s="22"/>
      <c r="Q256" s="24">
        <f>K256-O256+L256+P256</f>
        <v>2117.4814899999965</v>
      </c>
      <c r="R256" s="24" t="str">
        <f t="shared" si="40"/>
        <v xml:space="preserve">№231 </v>
      </c>
    </row>
    <row r="257" spans="1:18">
      <c r="A257" s="8" t="s">
        <v>261</v>
      </c>
      <c r="B257" s="26">
        <v>3149.71</v>
      </c>
      <c r="C257" s="26">
        <v>537.76</v>
      </c>
      <c r="D257" s="26">
        <v>3687.48</v>
      </c>
      <c r="E257" s="26">
        <v>3287.86</v>
      </c>
      <c r="F257" s="26">
        <v>563.35</v>
      </c>
      <c r="G257" s="26">
        <v>3851.21</v>
      </c>
      <c r="H257" s="26">
        <f t="shared" si="50"/>
        <v>138.15000000000009</v>
      </c>
      <c r="I257" s="26">
        <f t="shared" si="50"/>
        <v>25.590000000000032</v>
      </c>
      <c r="J257" s="26">
        <f t="shared" si="39"/>
        <v>163.74000000000012</v>
      </c>
      <c r="K257" s="2">
        <v>396.16649999999981</v>
      </c>
      <c r="L257" s="8">
        <v>0</v>
      </c>
      <c r="M257" s="26">
        <f>H257*M$6</f>
        <v>910.40850000000057</v>
      </c>
      <c r="N257" s="2">
        <f>I257*N$6</f>
        <v>64.486800000000088</v>
      </c>
      <c r="O257" s="8">
        <f t="shared" si="41"/>
        <v>974.8953000000007</v>
      </c>
      <c r="P257" s="8"/>
      <c r="Q257" s="2">
        <f>K257-O257+L257+P257</f>
        <v>-578.72880000000089</v>
      </c>
      <c r="R257" s="2" t="str">
        <f t="shared" si="40"/>
        <v xml:space="preserve">№232 </v>
      </c>
    </row>
    <row r="258" spans="1:18">
      <c r="A258" s="22" t="s">
        <v>262</v>
      </c>
      <c r="B258" s="23">
        <v>46831.360000000001</v>
      </c>
      <c r="C258" s="23">
        <v>24184.5</v>
      </c>
      <c r="D258" s="23">
        <v>71015.87</v>
      </c>
      <c r="E258" s="23">
        <v>47091.770000000004</v>
      </c>
      <c r="F258" s="23">
        <v>24240.760000000002</v>
      </c>
      <c r="G258" s="23">
        <v>71332.53</v>
      </c>
      <c r="H258" s="23">
        <f t="shared" si="50"/>
        <v>260.41000000000349</v>
      </c>
      <c r="I258" s="23">
        <f t="shared" si="50"/>
        <v>56.260000000002037</v>
      </c>
      <c r="J258" s="23">
        <f t="shared" si="39"/>
        <v>316.67000000000553</v>
      </c>
      <c r="K258" s="24">
        <v>-36849.175599999973</v>
      </c>
      <c r="L258" s="22">
        <v>0</v>
      </c>
      <c r="M258" s="23">
        <f>H258*M$6</f>
        <v>1716.1019000000231</v>
      </c>
      <c r="N258" s="24">
        <f>I258*N$6</f>
        <v>141.77520000000513</v>
      </c>
      <c r="O258" s="22">
        <f t="shared" si="41"/>
        <v>1857.8771000000281</v>
      </c>
      <c r="P258" s="22"/>
      <c r="Q258" s="24">
        <f>K258-O258+L258+P258</f>
        <v>-38707.0527</v>
      </c>
      <c r="R258" s="24" t="str">
        <f t="shared" si="40"/>
        <v xml:space="preserve">№233 </v>
      </c>
    </row>
    <row r="259" spans="1:18">
      <c r="A259" s="8" t="s">
        <v>263</v>
      </c>
      <c r="B259" s="26">
        <v>781.52</v>
      </c>
      <c r="C259" s="26">
        <v>238.76</v>
      </c>
      <c r="D259" s="26">
        <v>1020.3000000000001</v>
      </c>
      <c r="E259" s="26">
        <v>811.13</v>
      </c>
      <c r="F259" s="26">
        <v>247.38</v>
      </c>
      <c r="G259" s="26">
        <v>1058.53</v>
      </c>
      <c r="H259" s="26">
        <f t="shared" si="50"/>
        <v>29.610000000000014</v>
      </c>
      <c r="I259" s="26">
        <f t="shared" si="50"/>
        <v>8.6200000000000045</v>
      </c>
      <c r="J259" s="26">
        <f t="shared" si="39"/>
        <v>38.230000000000018</v>
      </c>
      <c r="K259" s="2">
        <v>223.23570000000049</v>
      </c>
      <c r="L259" s="8">
        <v>0</v>
      </c>
      <c r="M259" s="26">
        <f>H259*M$6</f>
        <v>195.12990000000008</v>
      </c>
      <c r="N259" s="2">
        <f>I259*N$6</f>
        <v>21.722400000000011</v>
      </c>
      <c r="O259" s="8">
        <f t="shared" si="41"/>
        <v>216.8523000000001</v>
      </c>
      <c r="P259" s="8"/>
      <c r="Q259" s="2">
        <f>K259-O259+L259+P259</f>
        <v>6.3834000000003925</v>
      </c>
      <c r="R259" s="2" t="str">
        <f t="shared" si="40"/>
        <v xml:space="preserve">№234 </v>
      </c>
    </row>
    <row r="260" spans="1:18">
      <c r="A260" s="22" t="s">
        <v>264</v>
      </c>
      <c r="B260" s="23">
        <v>6988.8</v>
      </c>
      <c r="C260" s="23">
        <v>14571.95</v>
      </c>
      <c r="D260" s="23">
        <v>21560.79</v>
      </c>
      <c r="E260" s="23">
        <v>6997.37</v>
      </c>
      <c r="F260" s="23">
        <v>14575.5</v>
      </c>
      <c r="G260" s="23">
        <v>21572.91</v>
      </c>
      <c r="H260" s="23">
        <f t="shared" ref="H260" si="51">E260-B260</f>
        <v>8.569999999999709</v>
      </c>
      <c r="I260" s="23">
        <f t="shared" ref="I260" si="52">F260-C260</f>
        <v>3.5499999999992724</v>
      </c>
      <c r="J260" s="23">
        <f t="shared" ref="J260" si="53">SUM(H260:I260)</f>
        <v>12.119999999998981</v>
      </c>
      <c r="K260" s="24">
        <v>77.856399999998303</v>
      </c>
      <c r="L260" s="22">
        <v>0</v>
      </c>
      <c r="M260" s="23">
        <f>H260*M$6</f>
        <v>56.476299999998083</v>
      </c>
      <c r="N260" s="24">
        <f>I260*N$6</f>
        <v>8.9459999999981665</v>
      </c>
      <c r="O260" s="22">
        <f>SUM(M260:N260)</f>
        <v>65.422299999996255</v>
      </c>
      <c r="P260" s="22"/>
      <c r="Q260" s="24">
        <f>K260-O260+L260+P260</f>
        <v>12.434100000002047</v>
      </c>
      <c r="R260" s="24" t="str">
        <f t="shared" si="40"/>
        <v xml:space="preserve">№235 </v>
      </c>
    </row>
    <row r="261" spans="1:18">
      <c r="A261" s="8" t="s">
        <v>265</v>
      </c>
      <c r="B261" s="26">
        <v>2588</v>
      </c>
      <c r="C261" s="26">
        <v>1398.59</v>
      </c>
      <c r="D261" s="26">
        <v>3986.6</v>
      </c>
      <c r="E261" s="26">
        <v>2643.6</v>
      </c>
      <c r="F261" s="26">
        <v>1428.99</v>
      </c>
      <c r="G261" s="26">
        <v>4072.59</v>
      </c>
      <c r="H261" s="26">
        <f t="shared" si="50"/>
        <v>55.599999999999909</v>
      </c>
      <c r="I261" s="26">
        <f t="shared" si="50"/>
        <v>30.400000000000091</v>
      </c>
      <c r="J261" s="26">
        <f t="shared" si="39"/>
        <v>86</v>
      </c>
      <c r="K261" s="2">
        <v>-4588.3832999999995</v>
      </c>
      <c r="L261" s="8">
        <v>4600</v>
      </c>
      <c r="M261" s="26">
        <f>H261*M$6</f>
        <v>366.40399999999937</v>
      </c>
      <c r="N261" s="2">
        <f>I261*N$6</f>
        <v>76.608000000000231</v>
      </c>
      <c r="O261" s="8">
        <f t="shared" si="41"/>
        <v>443.0119999999996</v>
      </c>
      <c r="P261" s="8"/>
      <c r="Q261" s="2">
        <f>K261-O261+L261+P261</f>
        <v>-431.39529999999922</v>
      </c>
      <c r="R261" s="2" t="str">
        <f t="shared" si="40"/>
        <v xml:space="preserve">№236 </v>
      </c>
    </row>
    <row r="262" spans="1:18">
      <c r="A262" s="22" t="s">
        <v>266</v>
      </c>
      <c r="B262" s="23">
        <v>2380.56</v>
      </c>
      <c r="C262" s="23">
        <v>622.68000000000006</v>
      </c>
      <c r="D262" s="23">
        <v>3003.25</v>
      </c>
      <c r="E262" s="23">
        <v>2504.36</v>
      </c>
      <c r="F262" s="23">
        <v>649.16</v>
      </c>
      <c r="G262" s="23">
        <v>3153.52</v>
      </c>
      <c r="H262" s="23">
        <f t="shared" si="50"/>
        <v>123.80000000000018</v>
      </c>
      <c r="I262" s="23">
        <f t="shared" si="50"/>
        <v>26.479999999999905</v>
      </c>
      <c r="J262" s="23">
        <f t="shared" si="39"/>
        <v>150.28000000000009</v>
      </c>
      <c r="K262" s="24">
        <v>-801.25909999999897</v>
      </c>
      <c r="L262" s="22">
        <v>801.2</v>
      </c>
      <c r="M262" s="23">
        <f>H262*M$6</f>
        <v>815.84200000000124</v>
      </c>
      <c r="N262" s="24">
        <f>I262*N$6</f>
        <v>66.729599999999763</v>
      </c>
      <c r="O262" s="22">
        <f t="shared" si="41"/>
        <v>882.57160000000101</v>
      </c>
      <c r="P262" s="22"/>
      <c r="Q262" s="24">
        <f>K262-O262+L262+P262</f>
        <v>-882.63069999999993</v>
      </c>
      <c r="R262" s="24" t="str">
        <f t="shared" si="40"/>
        <v xml:space="preserve">№237 </v>
      </c>
    </row>
    <row r="263" spans="1:18">
      <c r="A263" s="8" t="s">
        <v>267</v>
      </c>
      <c r="B263" s="26">
        <v>1150.94</v>
      </c>
      <c r="C263" s="26">
        <v>608.77</v>
      </c>
      <c r="D263" s="26">
        <v>1759.72</v>
      </c>
      <c r="E263" s="25">
        <v>1151.04</v>
      </c>
      <c r="F263" s="25">
        <v>608.83000000000004</v>
      </c>
      <c r="G263" s="25">
        <v>1759.88</v>
      </c>
      <c r="H263" s="26">
        <f t="shared" si="50"/>
        <v>9.9999999999909051E-2</v>
      </c>
      <c r="I263" s="26">
        <f t="shared" si="50"/>
        <v>6.0000000000059117E-2</v>
      </c>
      <c r="J263" s="26">
        <f t="shared" si="39"/>
        <v>0.15999999999996817</v>
      </c>
      <c r="K263" s="2">
        <v>167.97579999999567</v>
      </c>
      <c r="L263" s="8">
        <v>0</v>
      </c>
      <c r="M263" s="26">
        <f>H263*M$6</f>
        <v>0.65899999999940062</v>
      </c>
      <c r="N263" s="2">
        <f>I263*N$6</f>
        <v>0.15120000000014897</v>
      </c>
      <c r="O263" s="8">
        <f t="shared" si="41"/>
        <v>0.81019999999954961</v>
      </c>
      <c r="P263" s="8"/>
      <c r="Q263" s="2">
        <f>K263-O263+L263+P263</f>
        <v>167.16559999999612</v>
      </c>
      <c r="R263" s="2" t="str">
        <f t="shared" si="40"/>
        <v xml:space="preserve">№238 </v>
      </c>
    </row>
    <row r="264" spans="1:18">
      <c r="A264" s="22" t="s">
        <v>268</v>
      </c>
      <c r="B264" s="23">
        <v>10572.130000000001</v>
      </c>
      <c r="C264" s="23">
        <v>5071.88</v>
      </c>
      <c r="D264" s="23">
        <v>15644.050000000001</v>
      </c>
      <c r="E264" s="23">
        <v>10882.53</v>
      </c>
      <c r="F264" s="23">
        <v>5283.57</v>
      </c>
      <c r="G264" s="23">
        <v>16166.17</v>
      </c>
      <c r="H264" s="23">
        <f t="shared" si="50"/>
        <v>310.39999999999964</v>
      </c>
      <c r="I264" s="23">
        <f t="shared" si="50"/>
        <v>211.6899999999996</v>
      </c>
      <c r="J264" s="23">
        <f t="shared" si="39"/>
        <v>522.08999999999924</v>
      </c>
      <c r="K264" s="24">
        <v>-1575.3936000000067</v>
      </c>
      <c r="L264" s="22">
        <v>0</v>
      </c>
      <c r="M264" s="23">
        <f>H264*M$6</f>
        <v>2045.5359999999976</v>
      </c>
      <c r="N264" s="24">
        <f>I264*N$6</f>
        <v>533.45879999999897</v>
      </c>
      <c r="O264" s="22">
        <f t="shared" si="41"/>
        <v>2578.9947999999968</v>
      </c>
      <c r="P264" s="22"/>
      <c r="Q264" s="24">
        <f>K264-O264+L264+P264</f>
        <v>-4154.3884000000035</v>
      </c>
      <c r="R264" s="24" t="str">
        <f t="shared" si="40"/>
        <v xml:space="preserve">№239 </v>
      </c>
    </row>
    <row r="265" spans="1:18">
      <c r="A265" s="8" t="s">
        <v>269</v>
      </c>
      <c r="B265" s="26">
        <v>5779.52</v>
      </c>
      <c r="C265" s="26">
        <v>665.04</v>
      </c>
      <c r="D265" s="26">
        <v>6444.59</v>
      </c>
      <c r="E265" s="26">
        <v>6154.82</v>
      </c>
      <c r="F265" s="26">
        <v>694.01</v>
      </c>
      <c r="G265" s="26">
        <v>6848.85</v>
      </c>
      <c r="H265" s="26">
        <f t="shared" si="50"/>
        <v>375.29999999999927</v>
      </c>
      <c r="I265" s="26">
        <f t="shared" si="50"/>
        <v>28.970000000000027</v>
      </c>
      <c r="J265" s="26">
        <f t="shared" si="39"/>
        <v>404.2699999999993</v>
      </c>
      <c r="K265" s="2">
        <v>-3690.4750000000013</v>
      </c>
      <c r="L265" s="8">
        <v>0</v>
      </c>
      <c r="M265" s="26">
        <f>H265*M$6</f>
        <v>2473.2269999999953</v>
      </c>
      <c r="N265" s="2">
        <f>I265*N$6</f>
        <v>73.004400000000075</v>
      </c>
      <c r="O265" s="8">
        <f t="shared" si="41"/>
        <v>2546.2313999999956</v>
      </c>
      <c r="P265" s="8"/>
      <c r="Q265" s="2">
        <f>K265-O265+L265+P265</f>
        <v>-6236.7063999999973</v>
      </c>
      <c r="R265" s="2" t="str">
        <f t="shared" si="40"/>
        <v xml:space="preserve">№240 </v>
      </c>
    </row>
    <row r="266" spans="1:18">
      <c r="A266" s="22" t="s">
        <v>270</v>
      </c>
      <c r="B266" s="23">
        <v>1499.09</v>
      </c>
      <c r="C266" s="23">
        <v>1682.1000000000001</v>
      </c>
      <c r="D266" s="23">
        <v>3181.19</v>
      </c>
      <c r="E266" s="23">
        <v>1525.02</v>
      </c>
      <c r="F266" s="23">
        <v>1686.77</v>
      </c>
      <c r="G266" s="23">
        <v>3211.8</v>
      </c>
      <c r="H266" s="23">
        <f t="shared" si="50"/>
        <v>25.930000000000064</v>
      </c>
      <c r="I266" s="23">
        <f t="shared" si="50"/>
        <v>4.6699999999998454</v>
      </c>
      <c r="J266" s="23">
        <f t="shared" si="39"/>
        <v>30.599999999999909</v>
      </c>
      <c r="K266" s="24">
        <v>468.85620000000063</v>
      </c>
      <c r="L266" s="22">
        <v>0</v>
      </c>
      <c r="M266" s="23">
        <f>H266*M$6</f>
        <v>170.87870000000041</v>
      </c>
      <c r="N266" s="24">
        <f>I266*N$6</f>
        <v>11.768399999999611</v>
      </c>
      <c r="O266" s="22">
        <f t="shared" si="41"/>
        <v>182.64710000000002</v>
      </c>
      <c r="P266" s="22"/>
      <c r="Q266" s="24">
        <f>K266-O266+L266+P266</f>
        <v>286.2091000000006</v>
      </c>
      <c r="R266" s="24" t="str">
        <f t="shared" si="40"/>
        <v xml:space="preserve">№241 </v>
      </c>
    </row>
    <row r="267" spans="1:18">
      <c r="A267" s="8" t="s">
        <v>271</v>
      </c>
      <c r="B267" s="26">
        <v>925.98</v>
      </c>
      <c r="C267" s="26">
        <v>300.12</v>
      </c>
      <c r="D267" s="26">
        <v>1226.1200000000001</v>
      </c>
      <c r="E267" s="26"/>
      <c r="F267" s="26"/>
      <c r="G267" s="26"/>
      <c r="H267" s="55"/>
      <c r="I267" s="55"/>
      <c r="J267" s="55"/>
      <c r="K267" s="2">
        <v>308.32509999999968</v>
      </c>
      <c r="L267" s="8">
        <v>0</v>
      </c>
      <c r="M267" s="26">
        <f>H267*M$6</f>
        <v>0</v>
      </c>
      <c r="N267" s="2">
        <f>I267*N$6</f>
        <v>0</v>
      </c>
      <c r="O267" s="8">
        <f t="shared" si="41"/>
        <v>0</v>
      </c>
      <c r="P267" s="8"/>
      <c r="Q267" s="2">
        <f>K267-O267+L267+P267</f>
        <v>308.32509999999968</v>
      </c>
      <c r="R267" s="2" t="str">
        <f t="shared" ref="R267:R275" si="54">A267</f>
        <v xml:space="preserve">№242 </v>
      </c>
    </row>
    <row r="268" spans="1:18">
      <c r="A268" s="22" t="s">
        <v>272</v>
      </c>
      <c r="B268" s="23">
        <v>877.83</v>
      </c>
      <c r="C268" s="23">
        <v>324.49</v>
      </c>
      <c r="D268" s="23">
        <v>1202.33</v>
      </c>
      <c r="E268" s="23">
        <v>926.45</v>
      </c>
      <c r="F268" s="23">
        <v>338.74</v>
      </c>
      <c r="G268" s="23">
        <v>1265.2</v>
      </c>
      <c r="H268" s="23">
        <f t="shared" si="50"/>
        <v>48.620000000000005</v>
      </c>
      <c r="I268" s="23">
        <f t="shared" si="50"/>
        <v>14.25</v>
      </c>
      <c r="J268" s="23">
        <f t="shared" ref="J268:J275" si="55">SUM(H268:I268)</f>
        <v>62.870000000000005</v>
      </c>
      <c r="K268" s="24">
        <v>1632.5460999999996</v>
      </c>
      <c r="L268" s="22">
        <v>0</v>
      </c>
      <c r="M268" s="23">
        <f>H268*M$6</f>
        <v>320.4058</v>
      </c>
      <c r="N268" s="24">
        <f>I268*N$6</f>
        <v>35.910000000000004</v>
      </c>
      <c r="O268" s="22">
        <f t="shared" si="41"/>
        <v>356.31580000000002</v>
      </c>
      <c r="P268" s="22"/>
      <c r="Q268" s="24">
        <f>K268-O268+L268+P268</f>
        <v>1276.2302999999995</v>
      </c>
      <c r="R268" s="24" t="str">
        <f t="shared" si="54"/>
        <v>№243\1</v>
      </c>
    </row>
    <row r="269" spans="1:18">
      <c r="A269" s="8" t="s">
        <v>273</v>
      </c>
      <c r="B269" s="26">
        <v>3853.32</v>
      </c>
      <c r="C269" s="26">
        <v>744.2</v>
      </c>
      <c r="D269" s="26">
        <v>4597.5200000000004</v>
      </c>
      <c r="E269" s="26">
        <v>4076.2400000000002</v>
      </c>
      <c r="F269" s="26">
        <v>829.37</v>
      </c>
      <c r="G269" s="26">
        <v>4905.62</v>
      </c>
      <c r="H269" s="26">
        <f t="shared" si="50"/>
        <v>222.92000000000007</v>
      </c>
      <c r="I269" s="26">
        <f t="shared" si="50"/>
        <v>85.169999999999959</v>
      </c>
      <c r="J269" s="26">
        <f t="shared" si="55"/>
        <v>308.09000000000003</v>
      </c>
      <c r="K269" s="2">
        <v>-2.9000000013184035E-3</v>
      </c>
      <c r="L269" s="8">
        <v>0</v>
      </c>
      <c r="M269" s="26">
        <f>H269*M$6</f>
        <v>1469.0428000000004</v>
      </c>
      <c r="N269" s="2">
        <f>I269*N$6</f>
        <v>214.62839999999989</v>
      </c>
      <c r="O269" s="8">
        <f t="shared" ref="O269:O275" si="56">SUM(M269:N269)</f>
        <v>1683.6712000000002</v>
      </c>
      <c r="P269" s="8"/>
      <c r="Q269" s="2">
        <f>K269-O269+L269+P269</f>
        <v>-1683.6741000000015</v>
      </c>
      <c r="R269" s="2" t="str">
        <f t="shared" si="54"/>
        <v xml:space="preserve">№243\2 </v>
      </c>
    </row>
    <row r="270" spans="1:18">
      <c r="A270" s="22" t="s">
        <v>274</v>
      </c>
      <c r="B270" s="23">
        <v>16467.78</v>
      </c>
      <c r="C270" s="23">
        <v>7464.3</v>
      </c>
      <c r="D270" s="23">
        <v>23932.09</v>
      </c>
      <c r="E270" s="23">
        <v>16515.52</v>
      </c>
      <c r="F270" s="23">
        <v>7490.96</v>
      </c>
      <c r="G270" s="23">
        <v>24006.48</v>
      </c>
      <c r="H270" s="23">
        <f t="shared" si="50"/>
        <v>47.740000000001601</v>
      </c>
      <c r="I270" s="23">
        <f t="shared" si="50"/>
        <v>26.659999999999854</v>
      </c>
      <c r="J270" s="23">
        <f t="shared" si="55"/>
        <v>74.400000000001455</v>
      </c>
      <c r="K270" s="24">
        <v>-2336.2494999999885</v>
      </c>
      <c r="L270" s="22">
        <v>0</v>
      </c>
      <c r="M270" s="23">
        <f>H270*M$6</f>
        <v>314.60660000001053</v>
      </c>
      <c r="N270" s="24">
        <f>I270*N$6</f>
        <v>67.18319999999963</v>
      </c>
      <c r="O270" s="22">
        <f t="shared" si="56"/>
        <v>381.78980000001013</v>
      </c>
      <c r="P270" s="22"/>
      <c r="Q270" s="24">
        <f>K270-O270+L270+P270</f>
        <v>-2718.0392999999985</v>
      </c>
      <c r="R270" s="24" t="str">
        <f t="shared" si="54"/>
        <v xml:space="preserve">№244 </v>
      </c>
    </row>
    <row r="271" spans="1:18">
      <c r="A271" s="8" t="s">
        <v>275</v>
      </c>
      <c r="B271" s="26">
        <v>1651.01</v>
      </c>
      <c r="C271" s="26">
        <v>1939.67</v>
      </c>
      <c r="D271" s="26">
        <v>3590.7200000000003</v>
      </c>
      <c r="E271" s="25">
        <v>2433.2200000000003</v>
      </c>
      <c r="F271" s="25">
        <v>2150.63</v>
      </c>
      <c r="G271" s="25">
        <v>4583.8900000000003</v>
      </c>
      <c r="H271" s="26">
        <f t="shared" ref="H271" si="57">E271-B271</f>
        <v>782.21000000000026</v>
      </c>
      <c r="I271" s="26">
        <f t="shared" ref="I271" si="58">F271-C271</f>
        <v>210.96000000000004</v>
      </c>
      <c r="J271" s="26">
        <f t="shared" ref="J271" si="59">SUM(H271:I271)</f>
        <v>993.1700000000003</v>
      </c>
      <c r="K271" s="2">
        <v>16.370299999998679</v>
      </c>
      <c r="L271" s="8">
        <v>0</v>
      </c>
      <c r="M271" s="26">
        <f>H271*M$6</f>
        <v>5154.7639000000017</v>
      </c>
      <c r="N271" s="2">
        <f>I271*N$6</f>
        <v>531.61920000000009</v>
      </c>
      <c r="O271" s="8">
        <f t="shared" si="56"/>
        <v>5686.3831000000018</v>
      </c>
      <c r="P271" s="8"/>
      <c r="Q271" s="2">
        <f>K271-O271+L271+P271</f>
        <v>-5670.0128000000032</v>
      </c>
      <c r="R271" s="2" t="str">
        <f t="shared" si="54"/>
        <v xml:space="preserve">№245 </v>
      </c>
    </row>
    <row r="272" spans="1:18">
      <c r="A272" s="22" t="s">
        <v>276</v>
      </c>
      <c r="B272" s="23">
        <v>2172.29</v>
      </c>
      <c r="C272" s="23">
        <v>1108.32</v>
      </c>
      <c r="D272" s="23">
        <v>3280.62</v>
      </c>
      <c r="E272" s="23">
        <v>2500.14</v>
      </c>
      <c r="F272" s="23">
        <v>1237.82</v>
      </c>
      <c r="G272" s="23">
        <v>3737.96</v>
      </c>
      <c r="H272" s="23">
        <f t="shared" si="50"/>
        <v>327.84999999999991</v>
      </c>
      <c r="I272" s="23">
        <f t="shared" si="50"/>
        <v>129.5</v>
      </c>
      <c r="J272" s="23">
        <f t="shared" si="55"/>
        <v>457.34999999999991</v>
      </c>
      <c r="K272" s="24">
        <v>-3335.1754999999985</v>
      </c>
      <c r="L272" s="22">
        <v>3000</v>
      </c>
      <c r="M272" s="23">
        <f>H272*M$6</f>
        <v>2160.5314999999991</v>
      </c>
      <c r="N272" s="24">
        <f>I272*N$6</f>
        <v>326.33999999999997</v>
      </c>
      <c r="O272" s="22">
        <f t="shared" si="56"/>
        <v>2486.8714999999993</v>
      </c>
      <c r="P272" s="22"/>
      <c r="Q272" s="24">
        <f>K272-O272+L272+P272</f>
        <v>-2822.0469999999978</v>
      </c>
      <c r="R272" s="24" t="str">
        <f t="shared" si="54"/>
        <v xml:space="preserve">№246 </v>
      </c>
    </row>
    <row r="273" spans="1:18">
      <c r="A273" s="8" t="s">
        <v>277</v>
      </c>
      <c r="B273" s="26">
        <v>2621.42</v>
      </c>
      <c r="C273" s="26">
        <v>667.02</v>
      </c>
      <c r="D273" s="26">
        <v>3288.4500000000003</v>
      </c>
      <c r="E273" s="26">
        <v>2741.42</v>
      </c>
      <c r="F273" s="26">
        <v>695.02</v>
      </c>
      <c r="G273" s="26">
        <v>3436.4500000000003</v>
      </c>
      <c r="H273" s="26">
        <f t="shared" si="50"/>
        <v>120</v>
      </c>
      <c r="I273" s="26">
        <f t="shared" si="50"/>
        <v>28</v>
      </c>
      <c r="J273" s="26">
        <f t="shared" si="55"/>
        <v>148</v>
      </c>
      <c r="K273" s="2">
        <v>3.6100000000260479E-2</v>
      </c>
      <c r="L273" s="8">
        <v>0</v>
      </c>
      <c r="M273" s="26">
        <f>H273*M$6</f>
        <v>790.8</v>
      </c>
      <c r="N273" s="2">
        <f>I273*N$6</f>
        <v>70.56</v>
      </c>
      <c r="O273" s="8">
        <f t="shared" si="56"/>
        <v>861.3599999999999</v>
      </c>
      <c r="P273" s="8"/>
      <c r="Q273" s="2">
        <f>K273-O273+L273+P273</f>
        <v>-861.32389999999964</v>
      </c>
      <c r="R273" s="2" t="str">
        <f t="shared" si="54"/>
        <v xml:space="preserve">№247 </v>
      </c>
    </row>
    <row r="274" spans="1:18">
      <c r="A274" s="22" t="s">
        <v>278</v>
      </c>
      <c r="B274" s="23">
        <v>44.730000000000004</v>
      </c>
      <c r="C274" s="23">
        <v>45.730000000000004</v>
      </c>
      <c r="D274" s="23">
        <v>90.460000000000008</v>
      </c>
      <c r="E274" s="23">
        <v>74.900000000000006</v>
      </c>
      <c r="F274" s="23">
        <v>63.04</v>
      </c>
      <c r="G274" s="23">
        <v>137.94</v>
      </c>
      <c r="H274" s="23">
        <f t="shared" si="50"/>
        <v>30.17</v>
      </c>
      <c r="I274" s="23">
        <f t="shared" si="50"/>
        <v>17.309999999999995</v>
      </c>
      <c r="J274" s="23">
        <f t="shared" si="55"/>
        <v>47.48</v>
      </c>
      <c r="K274" s="24">
        <v>4285.9404999999997</v>
      </c>
      <c r="L274" s="22">
        <v>0</v>
      </c>
      <c r="M274" s="23">
        <f>H274*M$6</f>
        <v>198.8203</v>
      </c>
      <c r="N274" s="24">
        <f>I274*N$6</f>
        <v>43.621199999999988</v>
      </c>
      <c r="O274" s="22">
        <f t="shared" si="56"/>
        <v>242.44149999999999</v>
      </c>
      <c r="P274" s="22"/>
      <c r="Q274" s="24">
        <f>K274-O274+L274+P274</f>
        <v>4043.4989999999998</v>
      </c>
      <c r="R274" s="24" t="str">
        <f t="shared" si="54"/>
        <v xml:space="preserve">№248 </v>
      </c>
    </row>
    <row r="275" spans="1:18">
      <c r="A275" s="8" t="s">
        <v>279</v>
      </c>
      <c r="B275" s="26">
        <v>8545.58</v>
      </c>
      <c r="C275" s="26">
        <v>6116.54</v>
      </c>
      <c r="D275" s="26">
        <v>14662.14</v>
      </c>
      <c r="E275" s="26">
        <v>8656.27</v>
      </c>
      <c r="F275" s="26">
        <v>6152.38</v>
      </c>
      <c r="G275" s="26">
        <v>14808.67</v>
      </c>
      <c r="H275" s="26">
        <f t="shared" si="50"/>
        <v>110.69000000000051</v>
      </c>
      <c r="I275" s="26">
        <f t="shared" si="50"/>
        <v>35.840000000000146</v>
      </c>
      <c r="J275" s="26">
        <f t="shared" si="55"/>
        <v>146.53000000000065</v>
      </c>
      <c r="K275" s="2">
        <v>-107.66479999999592</v>
      </c>
      <c r="L275" s="8">
        <v>0</v>
      </c>
      <c r="M275" s="26">
        <f>H275*M$6</f>
        <v>729.44710000000339</v>
      </c>
      <c r="N275" s="2">
        <f>I275*N$6</f>
        <v>90.31680000000037</v>
      </c>
      <c r="O275" s="8">
        <f t="shared" si="56"/>
        <v>819.76390000000379</v>
      </c>
      <c r="P275" s="8"/>
      <c r="Q275" s="2">
        <f>K275-O275+L275+P275</f>
        <v>-927.42869999999971</v>
      </c>
      <c r="R275" s="2" t="str">
        <f t="shared" si="54"/>
        <v xml:space="preserve">№249 </v>
      </c>
    </row>
    <row r="276" spans="1:18">
      <c r="A276" s="30"/>
      <c r="B276" s="25"/>
      <c r="C276" s="25"/>
      <c r="D276" s="25"/>
      <c r="E276" s="25"/>
      <c r="F276" s="25"/>
      <c r="G276" s="25"/>
      <c r="H276" s="26"/>
      <c r="I276" s="26"/>
      <c r="J276" s="26"/>
      <c r="K276" s="2"/>
      <c r="L276" s="2"/>
      <c r="M276" s="25"/>
      <c r="N276" s="25"/>
      <c r="O276" s="8"/>
      <c r="P276" s="8"/>
      <c r="Q276" s="2"/>
    </row>
    <row r="277" spans="1:18">
      <c r="A277" s="31"/>
      <c r="E277" s="32"/>
      <c r="F277" s="32"/>
      <c r="G277" s="32"/>
      <c r="H277" s="26"/>
      <c r="I277" s="26"/>
      <c r="J277" s="26"/>
      <c r="K277" s="2"/>
      <c r="L277" s="2"/>
      <c r="M277" s="25"/>
      <c r="N277" s="25"/>
      <c r="O277" s="8"/>
      <c r="P277" s="8"/>
      <c r="Q277" s="2"/>
    </row>
    <row r="278" spans="1:18">
      <c r="A278" s="31"/>
      <c r="E278" s="32"/>
      <c r="F278" s="32"/>
      <c r="G278" s="32"/>
      <c r="H278" s="26"/>
      <c r="I278" s="26"/>
      <c r="J278" s="26"/>
      <c r="K278" s="2"/>
      <c r="L278" s="2"/>
      <c r="M278" s="25"/>
      <c r="N278" s="25"/>
      <c r="O278" s="8"/>
      <c r="P278" s="8"/>
      <c r="Q278" s="2"/>
    </row>
    <row r="279" spans="1:18" ht="15.75" customHeight="1">
      <c r="A279" s="31"/>
      <c r="E279" s="32"/>
      <c r="F279" s="32"/>
      <c r="G279" s="32"/>
      <c r="H279" s="26"/>
      <c r="I279" s="26"/>
      <c r="J279" s="26"/>
      <c r="K279" s="2"/>
      <c r="L279" s="2"/>
      <c r="M279" s="25"/>
      <c r="N279" s="25"/>
      <c r="O279" s="8"/>
      <c r="P279" s="8"/>
      <c r="Q279" s="2"/>
    </row>
    <row r="280" spans="1:18" ht="16.5" customHeight="1">
      <c r="A280" s="31"/>
      <c r="B280" s="25"/>
      <c r="C280" s="25"/>
      <c r="D280" s="25"/>
      <c r="E280" s="25"/>
      <c r="F280" s="25"/>
      <c r="G280" s="25"/>
      <c r="H280" s="26"/>
      <c r="I280" s="26"/>
      <c r="J280" s="26"/>
      <c r="K280" s="2"/>
      <c r="L280" s="2"/>
      <c r="M280" s="25"/>
      <c r="N280" s="25"/>
      <c r="O280" s="8"/>
      <c r="P280" s="8"/>
      <c r="Q280" s="2"/>
    </row>
    <row r="281" spans="1:18">
      <c r="A281" s="31"/>
      <c r="E281" s="32"/>
      <c r="F281" s="32"/>
      <c r="G281" s="32"/>
      <c r="H281" s="26"/>
      <c r="I281" s="26"/>
      <c r="J281" s="26"/>
      <c r="K281" s="2"/>
      <c r="L281" s="2"/>
      <c r="M281" s="25"/>
      <c r="N281" s="25"/>
      <c r="O281" s="8"/>
      <c r="P281" s="8"/>
      <c r="Q281" s="2"/>
    </row>
    <row r="282" spans="1:18">
      <c r="A282" s="31"/>
      <c r="B282" s="25"/>
      <c r="C282" s="25"/>
      <c r="D282" s="25"/>
      <c r="E282" s="25"/>
      <c r="F282" s="25"/>
      <c r="G282" s="25"/>
      <c r="H282" s="26"/>
      <c r="I282" s="26"/>
      <c r="J282" s="26"/>
      <c r="K282" s="2"/>
      <c r="L282" s="2"/>
      <c r="M282" s="25"/>
      <c r="N282" s="25"/>
      <c r="O282" s="8"/>
      <c r="P282" s="8"/>
      <c r="Q282" s="2"/>
    </row>
    <row r="283" spans="1:18">
      <c r="A283" s="31"/>
      <c r="E283" s="25"/>
      <c r="F283" s="25"/>
      <c r="G283" s="25"/>
      <c r="H283" s="26"/>
      <c r="I283" s="26"/>
      <c r="J283" s="26"/>
      <c r="K283" s="2"/>
      <c r="L283" s="2"/>
      <c r="M283" s="25"/>
      <c r="N283" s="25"/>
      <c r="O283" s="8"/>
      <c r="P283" s="8"/>
      <c r="Q283" s="2"/>
    </row>
    <row r="284" spans="1:18">
      <c r="A284" s="31"/>
      <c r="B284" s="25"/>
      <c r="C284" s="25"/>
      <c r="D284" s="25"/>
      <c r="E284" s="25"/>
      <c r="F284" s="25"/>
      <c r="G284" s="25"/>
      <c r="H284" s="26"/>
      <c r="I284" s="26"/>
      <c r="J284" s="26"/>
      <c r="K284" s="2"/>
      <c r="L284" s="2"/>
      <c r="M284" s="25"/>
      <c r="N284" s="25"/>
      <c r="O284" s="8"/>
      <c r="P284" s="8"/>
      <c r="Q284" s="2"/>
    </row>
    <row r="285" spans="1:18" ht="15.75" thickBot="1">
      <c r="A285" s="31"/>
      <c r="B285" s="25"/>
      <c r="C285" s="25"/>
      <c r="D285" s="25"/>
      <c r="E285" s="25"/>
      <c r="F285" s="25"/>
      <c r="G285" s="25"/>
      <c r="H285" s="26"/>
      <c r="I285" s="26"/>
      <c r="J285" s="26"/>
      <c r="K285" s="2"/>
      <c r="L285" s="2"/>
      <c r="M285" s="25"/>
      <c r="N285" s="25"/>
      <c r="O285" s="8"/>
      <c r="P285" s="8"/>
      <c r="Q285" s="2"/>
    </row>
    <row r="286" spans="1:18" ht="15.75" thickBot="1">
      <c r="A286" s="31"/>
      <c r="B286" s="25"/>
      <c r="C286" s="25"/>
      <c r="D286" s="43"/>
      <c r="E286" s="25"/>
      <c r="F286" s="25"/>
      <c r="G286" s="43"/>
      <c r="H286" s="26"/>
      <c r="I286" s="26"/>
      <c r="J286" s="26"/>
      <c r="K286" s="2"/>
      <c r="L286" s="2"/>
      <c r="M286" s="25"/>
      <c r="N286" s="25"/>
      <c r="O286" s="8"/>
      <c r="P286" s="8"/>
      <c r="Q286" s="2"/>
    </row>
    <row r="287" spans="1:18" ht="15.75" thickBot="1">
      <c r="A287" s="31"/>
      <c r="E287" s="25"/>
      <c r="F287" s="25"/>
      <c r="G287" s="25"/>
      <c r="H287" s="26"/>
      <c r="I287" s="26"/>
      <c r="J287" s="26"/>
      <c r="K287" s="2"/>
      <c r="L287" s="2"/>
      <c r="M287" s="25"/>
      <c r="N287" s="25"/>
      <c r="O287" s="8"/>
      <c r="P287" s="8"/>
      <c r="Q287" s="2"/>
    </row>
    <row r="288" spans="1:18" ht="13.5" customHeight="1" thickBot="1">
      <c r="A288" s="31"/>
      <c r="B288" s="25"/>
      <c r="C288" s="25"/>
      <c r="D288" s="43"/>
      <c r="E288" s="25"/>
      <c r="F288" s="25"/>
      <c r="G288" s="43"/>
      <c r="H288" s="26"/>
      <c r="I288" s="26"/>
      <c r="J288" s="26"/>
      <c r="K288" s="2"/>
      <c r="L288" s="2"/>
      <c r="M288" s="25"/>
      <c r="N288" s="25"/>
      <c r="O288" s="8"/>
      <c r="P288" s="8"/>
      <c r="Q288" s="2"/>
    </row>
    <row r="289" spans="2:16" ht="15.75" thickBot="1">
      <c r="B289" s="30"/>
      <c r="C289" s="30"/>
      <c r="D289" s="30"/>
      <c r="E289" s="30"/>
      <c r="F289" s="30"/>
      <c r="G289" s="30"/>
      <c r="H289" s="32"/>
      <c r="N289" s="25"/>
      <c r="O289" s="25"/>
      <c r="P289" s="25"/>
    </row>
    <row r="290" spans="2:16" ht="15.75" thickBot="1">
      <c r="B290" s="30"/>
      <c r="C290" s="30"/>
      <c r="D290" s="33"/>
      <c r="E290" s="25"/>
      <c r="F290" s="25"/>
      <c r="G290" s="25"/>
      <c r="H290" s="32"/>
      <c r="N290" s="25"/>
      <c r="O290" s="25"/>
      <c r="P290" s="25"/>
    </row>
    <row r="291" spans="2:16">
      <c r="B291" s="30"/>
      <c r="C291" s="30"/>
      <c r="D291" s="34"/>
      <c r="E291" s="25"/>
      <c r="F291" s="25"/>
      <c r="G291" s="25"/>
      <c r="H291" s="32"/>
      <c r="N291" s="25"/>
      <c r="O291" s="25"/>
      <c r="P291" s="25"/>
    </row>
    <row r="292" spans="2:16">
      <c r="B292" s="30"/>
      <c r="C292" s="30"/>
      <c r="D292" s="34"/>
      <c r="E292" s="25"/>
      <c r="F292" s="25"/>
      <c r="G292" s="25"/>
      <c r="H292" s="32"/>
      <c r="N292" s="25"/>
      <c r="O292" s="25"/>
      <c r="P292" s="25"/>
    </row>
    <row r="293" spans="2:16">
      <c r="B293" s="30"/>
      <c r="C293" s="30"/>
      <c r="D293" s="34"/>
      <c r="E293" s="25"/>
      <c r="F293" s="25"/>
      <c r="G293" s="25"/>
      <c r="H293" s="32"/>
      <c r="N293" s="25"/>
      <c r="O293" s="25"/>
      <c r="P293" s="25"/>
    </row>
    <row r="294" spans="2:16">
      <c r="B294" s="30"/>
      <c r="C294" s="30"/>
      <c r="D294" s="30"/>
      <c r="E294" s="25"/>
      <c r="F294" s="25"/>
      <c r="G294" s="25"/>
      <c r="H294" s="32"/>
      <c r="N294" s="25"/>
      <c r="O294" s="25"/>
      <c r="P294" s="25"/>
    </row>
    <row r="295" spans="2:16">
      <c r="B295" s="30"/>
      <c r="C295" s="30"/>
      <c r="D295" s="30"/>
      <c r="E295" s="25"/>
      <c r="F295" s="25"/>
      <c r="G295" s="25"/>
      <c r="H295" s="32"/>
      <c r="N295" s="25"/>
      <c r="O295" s="25"/>
      <c r="P295" s="25"/>
    </row>
    <row r="296" spans="2:16">
      <c r="B296" s="32"/>
      <c r="C296" s="32"/>
      <c r="D296" s="32"/>
      <c r="E296" s="25"/>
      <c r="F296" s="25"/>
      <c r="G296" s="25"/>
      <c r="H296" s="32"/>
      <c r="N296" s="25"/>
      <c r="O296" s="25"/>
      <c r="P296" s="25"/>
    </row>
    <row r="297" spans="2:16">
      <c r="B297" s="30"/>
      <c r="C297" s="30"/>
      <c r="D297" s="30"/>
      <c r="E297" s="25"/>
      <c r="F297" s="25"/>
      <c r="G297" s="25"/>
      <c r="N297" s="25"/>
      <c r="O297" s="25"/>
      <c r="P297" s="25"/>
    </row>
    <row r="298" spans="2:16">
      <c r="B298" s="30"/>
      <c r="C298" s="30"/>
      <c r="D298" s="30"/>
      <c r="E298" s="25"/>
      <c r="F298" s="25"/>
      <c r="G298" s="25"/>
      <c r="N298" s="25"/>
      <c r="O298" s="25"/>
      <c r="P298" s="25"/>
    </row>
    <row r="299" spans="2:16">
      <c r="B299" s="30"/>
      <c r="C299" s="30"/>
      <c r="D299" s="30"/>
      <c r="E299" s="25"/>
      <c r="F299" s="25"/>
      <c r="G299" s="25"/>
      <c r="N299" s="25"/>
      <c r="O299" s="25"/>
      <c r="P299" s="25"/>
    </row>
    <row r="300" spans="2:16">
      <c r="B300" s="30"/>
      <c r="C300" s="30"/>
      <c r="D300" s="30"/>
      <c r="E300" s="25"/>
      <c r="F300" s="25"/>
      <c r="G300" s="25"/>
      <c r="N300" s="25"/>
      <c r="O300" s="25"/>
      <c r="P300" s="25"/>
    </row>
    <row r="301" spans="2:16">
      <c r="E301" s="25"/>
      <c r="F301" s="25"/>
      <c r="G301" s="25"/>
      <c r="N301" s="25"/>
      <c r="O301" s="25"/>
      <c r="P301" s="25"/>
    </row>
    <row r="302" spans="2:16">
      <c r="E302" s="25"/>
      <c r="F302" s="25"/>
      <c r="G302" s="25"/>
      <c r="N302" s="25"/>
      <c r="O302" s="25"/>
      <c r="P302" s="25"/>
    </row>
    <row r="303" spans="2:16">
      <c r="B303" s="30"/>
      <c r="C303" s="30"/>
      <c r="D303" s="30"/>
      <c r="E303" s="25"/>
      <c r="F303" s="25"/>
      <c r="G303" s="25"/>
      <c r="N303" s="25"/>
      <c r="O303" s="25"/>
      <c r="P303" s="25"/>
    </row>
    <row r="304" spans="2:16">
      <c r="B304" s="30"/>
      <c r="C304" s="30"/>
      <c r="D304" s="30"/>
      <c r="E304" s="25"/>
      <c r="F304" s="25"/>
      <c r="G304" s="25"/>
      <c r="N304" s="25"/>
      <c r="O304" s="25"/>
      <c r="P304" s="25"/>
    </row>
    <row r="305" spans="2:16">
      <c r="B305" s="30"/>
      <c r="C305" s="30"/>
      <c r="D305" s="30"/>
      <c r="E305" s="25"/>
      <c r="F305" s="25"/>
      <c r="G305" s="25"/>
      <c r="N305" s="25"/>
      <c r="O305" s="25"/>
      <c r="P305" s="25"/>
    </row>
    <row r="306" spans="2:16">
      <c r="B306" s="30"/>
      <c r="C306" s="30"/>
      <c r="D306" s="30"/>
      <c r="E306" s="25"/>
      <c r="F306" s="25"/>
      <c r="G306" s="25"/>
      <c r="N306" s="25"/>
      <c r="O306" s="25"/>
      <c r="P306" s="25"/>
    </row>
    <row r="307" spans="2:16">
      <c r="B307" s="30"/>
      <c r="C307" s="30"/>
      <c r="D307" s="30"/>
      <c r="E307" s="25"/>
      <c r="F307" s="25"/>
      <c r="G307" s="25"/>
      <c r="N307" s="25"/>
      <c r="O307" s="25"/>
      <c r="P307" s="25"/>
    </row>
    <row r="308" spans="2:16">
      <c r="B308" s="30"/>
      <c r="C308" s="30"/>
      <c r="D308" s="30"/>
      <c r="E308" s="25"/>
      <c r="F308" s="25"/>
      <c r="G308" s="25"/>
      <c r="N308" s="25"/>
      <c r="O308" s="25"/>
      <c r="P308" s="25"/>
    </row>
    <row r="309" spans="2:16">
      <c r="B309" s="30"/>
      <c r="C309" s="30"/>
      <c r="D309" s="30"/>
      <c r="E309" s="30"/>
      <c r="F309" s="30"/>
      <c r="G309" s="30"/>
      <c r="N309" s="25"/>
      <c r="O309" s="25"/>
      <c r="P309" s="25"/>
    </row>
    <row r="310" spans="2:16">
      <c r="B310" s="30"/>
      <c r="C310" s="30"/>
      <c r="D310" s="30"/>
      <c r="E310" s="30"/>
      <c r="F310" s="30"/>
      <c r="G310" s="30"/>
      <c r="N310" s="25"/>
      <c r="O310" s="25"/>
      <c r="P310" s="25"/>
    </row>
    <row r="311" spans="2:16">
      <c r="B311" s="30"/>
      <c r="C311" s="30"/>
      <c r="D311" s="30"/>
      <c r="E311" s="30"/>
      <c r="F311" s="30"/>
      <c r="G311" s="30"/>
      <c r="N311" s="25"/>
      <c r="O311" s="25"/>
      <c r="P311" s="25"/>
    </row>
    <row r="312" spans="2:16">
      <c r="B312" s="30"/>
      <c r="C312" s="30"/>
      <c r="D312" s="30"/>
      <c r="E312" s="30"/>
      <c r="F312" s="30"/>
      <c r="G312" s="30"/>
      <c r="N312" s="25"/>
      <c r="O312" s="25"/>
      <c r="P312" s="25"/>
    </row>
    <row r="313" spans="2:16">
      <c r="B313" s="30"/>
      <c r="C313" s="30"/>
      <c r="D313" s="30"/>
      <c r="E313" s="30"/>
      <c r="F313" s="30"/>
      <c r="G313" s="30"/>
      <c r="N313" s="25"/>
      <c r="O313" s="25"/>
      <c r="P313" s="25"/>
    </row>
    <row r="314" spans="2:16">
      <c r="B314" s="30"/>
      <c r="C314" s="30"/>
      <c r="D314" s="30"/>
      <c r="E314" s="30"/>
      <c r="F314" s="30"/>
      <c r="G314" s="30"/>
      <c r="N314" s="25"/>
      <c r="O314" s="25"/>
      <c r="P314" s="25"/>
    </row>
    <row r="315" spans="2:16">
      <c r="B315" s="30"/>
      <c r="C315" s="30"/>
      <c r="D315" s="30"/>
      <c r="E315" s="30"/>
      <c r="F315" s="30"/>
      <c r="G315" s="30"/>
      <c r="N315" s="25"/>
      <c r="O315" s="25"/>
      <c r="P315" s="25"/>
    </row>
    <row r="316" spans="2:16">
      <c r="B316" s="30"/>
      <c r="C316" s="30"/>
      <c r="D316" s="30"/>
      <c r="E316" s="30"/>
      <c r="F316" s="30"/>
      <c r="G316" s="30"/>
      <c r="N316" s="25"/>
      <c r="O316" s="25"/>
      <c r="P316" s="25"/>
    </row>
    <row r="317" spans="2:16">
      <c r="B317" s="30"/>
      <c r="C317" s="30"/>
      <c r="D317" s="30"/>
      <c r="E317" s="30"/>
      <c r="F317" s="30"/>
      <c r="G317" s="30"/>
      <c r="N317" s="25"/>
      <c r="O317" s="25"/>
      <c r="P317" s="25"/>
    </row>
    <row r="318" spans="2:16">
      <c r="B318" s="30"/>
      <c r="C318" s="30"/>
      <c r="D318" s="30"/>
      <c r="E318" s="30"/>
      <c r="F318" s="30"/>
      <c r="G318" s="30"/>
      <c r="N318" s="25"/>
      <c r="O318" s="25"/>
      <c r="P318" s="25"/>
    </row>
    <row r="319" spans="2:16">
      <c r="B319" s="30"/>
      <c r="C319" s="30"/>
      <c r="D319" s="30"/>
      <c r="E319" s="30"/>
      <c r="F319" s="30"/>
      <c r="G319" s="30"/>
      <c r="N319" s="25"/>
      <c r="O319" s="25"/>
      <c r="P319" s="25"/>
    </row>
    <row r="320" spans="2:16">
      <c r="N320" s="25"/>
      <c r="O320" s="25"/>
      <c r="P320" s="25"/>
    </row>
    <row r="321" spans="2:16">
      <c r="B321" s="30"/>
      <c r="C321" s="30"/>
      <c r="D321" s="30"/>
      <c r="E321" s="30"/>
      <c r="F321" s="30"/>
      <c r="G321" s="30"/>
      <c r="N321" s="25"/>
      <c r="O321" s="25"/>
      <c r="P321" s="25"/>
    </row>
    <row r="322" spans="2:16">
      <c r="B322" s="30"/>
      <c r="C322" s="30"/>
      <c r="D322" s="30"/>
      <c r="E322" s="30"/>
      <c r="F322" s="30"/>
      <c r="G322" s="30"/>
      <c r="N322" s="25"/>
      <c r="O322" s="25"/>
      <c r="P322" s="25"/>
    </row>
    <row r="323" spans="2:16">
      <c r="B323" s="30"/>
      <c r="C323" s="30"/>
      <c r="D323" s="30"/>
      <c r="E323" s="30"/>
      <c r="F323" s="30"/>
      <c r="G323" s="30"/>
      <c r="N323" s="25"/>
      <c r="O323" s="25"/>
      <c r="P323" s="25"/>
    </row>
    <row r="324" spans="2:16">
      <c r="B324" s="30"/>
      <c r="C324" s="30"/>
      <c r="D324" s="30"/>
      <c r="E324" s="30"/>
      <c r="F324" s="30"/>
      <c r="G324" s="30"/>
      <c r="N324" s="25"/>
      <c r="O324" s="25"/>
      <c r="P324" s="25"/>
    </row>
    <row r="325" spans="2:16">
      <c r="B325" s="30"/>
      <c r="C325" s="30"/>
      <c r="D325" s="30"/>
      <c r="E325" s="30"/>
      <c r="F325" s="30"/>
      <c r="G325" s="30"/>
      <c r="N325" s="25"/>
      <c r="O325" s="25"/>
      <c r="P325" s="25"/>
    </row>
    <row r="326" spans="2:16">
      <c r="B326" s="35"/>
      <c r="C326" s="35"/>
      <c r="D326" s="35"/>
      <c r="E326" s="35"/>
      <c r="F326" s="35"/>
      <c r="G326" s="35"/>
      <c r="N326" s="25"/>
      <c r="O326" s="25"/>
      <c r="P326" s="25"/>
    </row>
    <row r="327" spans="2:16">
      <c r="B327" s="30"/>
      <c r="C327" s="30"/>
      <c r="D327" s="30"/>
      <c r="E327" s="30"/>
      <c r="F327" s="30"/>
      <c r="G327" s="30"/>
      <c r="N327" s="25"/>
      <c r="O327" s="25"/>
      <c r="P327" s="25"/>
    </row>
    <row r="328" spans="2:16">
      <c r="B328" s="30"/>
      <c r="C328" s="30"/>
      <c r="D328" s="30"/>
      <c r="E328" s="30"/>
      <c r="F328" s="30"/>
      <c r="G328" s="30"/>
      <c r="N328" s="25"/>
      <c r="O328" s="25"/>
      <c r="P328" s="25"/>
    </row>
    <row r="329" spans="2:16">
      <c r="N329" s="25"/>
      <c r="O329" s="25"/>
      <c r="P329" s="25"/>
    </row>
    <row r="330" spans="2:16">
      <c r="N330" s="25"/>
      <c r="O330" s="25"/>
      <c r="P330" s="25"/>
    </row>
    <row r="331" spans="2:16">
      <c r="B331" s="30"/>
      <c r="C331" s="30"/>
      <c r="D331" s="30"/>
      <c r="E331" s="30"/>
      <c r="F331" s="30"/>
      <c r="G331" s="30"/>
      <c r="N331" s="25"/>
      <c r="O331" s="25"/>
      <c r="P331" s="25"/>
    </row>
    <row r="332" spans="2:16">
      <c r="B332" s="30"/>
      <c r="C332" s="30"/>
      <c r="D332" s="30"/>
      <c r="E332" s="30"/>
      <c r="F332" s="30"/>
      <c r="G332" s="30"/>
      <c r="N332" s="25"/>
      <c r="O332" s="25"/>
      <c r="P332" s="25"/>
    </row>
    <row r="333" spans="2:16">
      <c r="B333" s="30"/>
      <c r="C333" s="30"/>
      <c r="D333" s="30"/>
      <c r="E333" s="30"/>
      <c r="F333" s="30"/>
      <c r="G333" s="30"/>
      <c r="N333" s="25"/>
      <c r="O333" s="25"/>
      <c r="P333" s="25"/>
    </row>
    <row r="334" spans="2:16">
      <c r="B334" s="30"/>
      <c r="C334" s="30"/>
      <c r="D334" s="30"/>
      <c r="E334" s="30"/>
      <c r="F334" s="30"/>
      <c r="G334" s="30"/>
      <c r="N334" s="25"/>
      <c r="O334" s="25"/>
      <c r="P334" s="25"/>
    </row>
    <row r="335" spans="2:16">
      <c r="N335" s="25"/>
      <c r="O335" s="25"/>
      <c r="P335" s="25"/>
    </row>
    <row r="336" spans="2:16">
      <c r="B336" s="30"/>
      <c r="C336" s="30"/>
      <c r="D336" s="30"/>
      <c r="E336" s="30"/>
      <c r="F336" s="30"/>
      <c r="G336" s="30"/>
      <c r="N336" s="25"/>
      <c r="O336" s="25"/>
      <c r="P336" s="25"/>
    </row>
    <row r="337" spans="2:16">
      <c r="B337" s="30"/>
      <c r="C337" s="30"/>
      <c r="D337" s="30"/>
      <c r="E337" s="30"/>
      <c r="F337" s="30"/>
      <c r="G337" s="30"/>
      <c r="N337" s="25"/>
      <c r="O337" s="25"/>
      <c r="P337" s="25"/>
    </row>
    <row r="338" spans="2:16">
      <c r="B338" s="30"/>
      <c r="C338" s="30"/>
      <c r="D338" s="30"/>
      <c r="E338" s="30"/>
      <c r="F338" s="30"/>
      <c r="G338" s="30"/>
    </row>
    <row r="339" spans="2:16">
      <c r="B339" s="30"/>
      <c r="C339" s="30"/>
      <c r="D339" s="30"/>
      <c r="E339" s="30"/>
      <c r="F339" s="30"/>
      <c r="G339" s="30"/>
    </row>
    <row r="340" spans="2:16">
      <c r="B340" s="30"/>
      <c r="C340" s="30"/>
      <c r="D340" s="30"/>
      <c r="E340" s="30"/>
      <c r="F340" s="30"/>
      <c r="G340" s="30"/>
    </row>
    <row r="341" spans="2:16">
      <c r="B341" s="30"/>
      <c r="C341" s="30"/>
      <c r="D341" s="30"/>
      <c r="E341" s="30"/>
      <c r="F341" s="30"/>
      <c r="G341" s="30"/>
    </row>
    <row r="342" spans="2:16">
      <c r="B342" s="30"/>
      <c r="C342" s="30"/>
      <c r="D342" s="30"/>
      <c r="E342" s="30"/>
      <c r="F342" s="30"/>
      <c r="G342" s="30"/>
    </row>
  </sheetData>
  <mergeCells count="9">
    <mergeCell ref="Q7:Q8"/>
    <mergeCell ref="B8:D8"/>
    <mergeCell ref="E8:G8"/>
    <mergeCell ref="H8:J8"/>
    <mergeCell ref="M8:O8"/>
    <mergeCell ref="H7:J7"/>
    <mergeCell ref="K7:K8"/>
    <mergeCell ref="L7:L8"/>
    <mergeCell ref="M7:O7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2019-06-15T14:48:02Z</dcterms:created>
  <dcterms:modified xsi:type="dcterms:W3CDTF">2020-08-02T10:59:24Z</dcterms:modified>
</cp:coreProperties>
</file>