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3335" windowHeight="4110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L1" i="2"/>
  <c r="P5"/>
  <c r="P1"/>
  <c r="I10"/>
  <c r="H10"/>
  <c r="K1"/>
  <c r="I32"/>
  <c r="H32"/>
  <c r="H153"/>
  <c r="I103"/>
  <c r="H103"/>
  <c r="H85"/>
  <c r="M85" s="1"/>
  <c r="H76"/>
  <c r="H44"/>
  <c r="H133"/>
  <c r="J17"/>
  <c r="J51"/>
  <c r="J59"/>
  <c r="J139"/>
  <c r="J141"/>
  <c r="J186"/>
  <c r="N10"/>
  <c r="M10"/>
  <c r="I260"/>
  <c r="H260"/>
  <c r="M260" s="1"/>
  <c r="I131"/>
  <c r="H131"/>
  <c r="H116"/>
  <c r="I133"/>
  <c r="I116"/>
  <c r="N116" s="1"/>
  <c r="I85"/>
  <c r="N85" s="1"/>
  <c r="I76"/>
  <c r="I44"/>
  <c r="K9"/>
  <c r="R275"/>
  <c r="I275"/>
  <c r="N275" s="1"/>
  <c r="H275"/>
  <c r="M275" s="1"/>
  <c r="R274"/>
  <c r="I274"/>
  <c r="N274" s="1"/>
  <c r="H274"/>
  <c r="M274" s="1"/>
  <c r="R273"/>
  <c r="I273"/>
  <c r="N273" s="1"/>
  <c r="H273"/>
  <c r="M273" s="1"/>
  <c r="R272"/>
  <c r="I272"/>
  <c r="N272" s="1"/>
  <c r="H272"/>
  <c r="M272" s="1"/>
  <c r="R271"/>
  <c r="I271"/>
  <c r="N271" s="1"/>
  <c r="H271"/>
  <c r="M271" s="1"/>
  <c r="R270"/>
  <c r="I270"/>
  <c r="N270" s="1"/>
  <c r="H270"/>
  <c r="M270" s="1"/>
  <c r="R269"/>
  <c r="I269"/>
  <c r="N269" s="1"/>
  <c r="H269"/>
  <c r="M269" s="1"/>
  <c r="R268"/>
  <c r="I268"/>
  <c r="N268" s="1"/>
  <c r="H268"/>
  <c r="M268" s="1"/>
  <c r="R267"/>
  <c r="I267"/>
  <c r="N267" s="1"/>
  <c r="H267"/>
  <c r="M267" s="1"/>
  <c r="R266"/>
  <c r="I266"/>
  <c r="N266" s="1"/>
  <c r="H266"/>
  <c r="M266" s="1"/>
  <c r="R265"/>
  <c r="I265"/>
  <c r="N265" s="1"/>
  <c r="H265"/>
  <c r="M265" s="1"/>
  <c r="R264"/>
  <c r="I264"/>
  <c r="N264" s="1"/>
  <c r="H264"/>
  <c r="M264" s="1"/>
  <c r="R263"/>
  <c r="I263"/>
  <c r="N263" s="1"/>
  <c r="H263"/>
  <c r="M263" s="1"/>
  <c r="R262"/>
  <c r="I262"/>
  <c r="N262" s="1"/>
  <c r="H262"/>
  <c r="M262" s="1"/>
  <c r="R261"/>
  <c r="I261"/>
  <c r="N261" s="1"/>
  <c r="H261"/>
  <c r="M261" s="1"/>
  <c r="R260"/>
  <c r="N260"/>
  <c r="R259"/>
  <c r="I259"/>
  <c r="N259" s="1"/>
  <c r="H259"/>
  <c r="M259" s="1"/>
  <c r="R258"/>
  <c r="I258"/>
  <c r="N258" s="1"/>
  <c r="H258"/>
  <c r="M258" s="1"/>
  <c r="R257"/>
  <c r="I257"/>
  <c r="N257" s="1"/>
  <c r="H257"/>
  <c r="M257" s="1"/>
  <c r="R256"/>
  <c r="I256"/>
  <c r="N256" s="1"/>
  <c r="H256"/>
  <c r="M256" s="1"/>
  <c r="R255"/>
  <c r="I255"/>
  <c r="N255" s="1"/>
  <c r="H255"/>
  <c r="M255" s="1"/>
  <c r="R254"/>
  <c r="I254"/>
  <c r="N254" s="1"/>
  <c r="H254"/>
  <c r="M254" s="1"/>
  <c r="R253"/>
  <c r="I253"/>
  <c r="N253" s="1"/>
  <c r="H253"/>
  <c r="M253" s="1"/>
  <c r="R252"/>
  <c r="I252"/>
  <c r="N252" s="1"/>
  <c r="H252"/>
  <c r="M252" s="1"/>
  <c r="R251"/>
  <c r="I251"/>
  <c r="N251" s="1"/>
  <c r="H251"/>
  <c r="M251" s="1"/>
  <c r="R250"/>
  <c r="I250"/>
  <c r="N250" s="1"/>
  <c r="H250"/>
  <c r="M250" s="1"/>
  <c r="R249"/>
  <c r="I249"/>
  <c r="N249" s="1"/>
  <c r="H249"/>
  <c r="M249" s="1"/>
  <c r="R248"/>
  <c r="I248"/>
  <c r="N248" s="1"/>
  <c r="H248"/>
  <c r="M248" s="1"/>
  <c r="R247"/>
  <c r="I247"/>
  <c r="N247" s="1"/>
  <c r="H247"/>
  <c r="M247" s="1"/>
  <c r="R246"/>
  <c r="I246"/>
  <c r="N246" s="1"/>
  <c r="H246"/>
  <c r="M246" s="1"/>
  <c r="R245"/>
  <c r="I245"/>
  <c r="N245" s="1"/>
  <c r="H245"/>
  <c r="M245" s="1"/>
  <c r="R244"/>
  <c r="I244"/>
  <c r="N244" s="1"/>
  <c r="H244"/>
  <c r="M244" s="1"/>
  <c r="R243"/>
  <c r="I243"/>
  <c r="N243" s="1"/>
  <c r="H243"/>
  <c r="M243" s="1"/>
  <c r="R242"/>
  <c r="I242"/>
  <c r="N242" s="1"/>
  <c r="H242"/>
  <c r="M242" s="1"/>
  <c r="R241"/>
  <c r="I241"/>
  <c r="N241" s="1"/>
  <c r="H241"/>
  <c r="M241" s="1"/>
  <c r="R240"/>
  <c r="I240"/>
  <c r="N240" s="1"/>
  <c r="H240"/>
  <c r="M240" s="1"/>
  <c r="R239"/>
  <c r="I239"/>
  <c r="N239" s="1"/>
  <c r="H239"/>
  <c r="M239" s="1"/>
  <c r="R238"/>
  <c r="I238"/>
  <c r="N238" s="1"/>
  <c r="H238"/>
  <c r="M238" s="1"/>
  <c r="R237"/>
  <c r="I237"/>
  <c r="N237" s="1"/>
  <c r="H237"/>
  <c r="M237" s="1"/>
  <c r="R236"/>
  <c r="I236"/>
  <c r="N236" s="1"/>
  <c r="H236"/>
  <c r="M236" s="1"/>
  <c r="R235"/>
  <c r="I235"/>
  <c r="N235" s="1"/>
  <c r="H235"/>
  <c r="M235" s="1"/>
  <c r="R234"/>
  <c r="I234"/>
  <c r="N234" s="1"/>
  <c r="H234"/>
  <c r="M234" s="1"/>
  <c r="R233"/>
  <c r="I233"/>
  <c r="N233" s="1"/>
  <c r="H233"/>
  <c r="M233" s="1"/>
  <c r="R232"/>
  <c r="I232"/>
  <c r="N232" s="1"/>
  <c r="H232"/>
  <c r="M232" s="1"/>
  <c r="R231"/>
  <c r="I231"/>
  <c r="N231" s="1"/>
  <c r="H231"/>
  <c r="M231" s="1"/>
  <c r="R230"/>
  <c r="I230"/>
  <c r="N230" s="1"/>
  <c r="H230"/>
  <c r="M230" s="1"/>
  <c r="R229"/>
  <c r="I229"/>
  <c r="N229" s="1"/>
  <c r="H229"/>
  <c r="M229" s="1"/>
  <c r="R228"/>
  <c r="I228"/>
  <c r="N228" s="1"/>
  <c r="H228"/>
  <c r="M228" s="1"/>
  <c r="R227"/>
  <c r="I227"/>
  <c r="N227" s="1"/>
  <c r="H227"/>
  <c r="M227" s="1"/>
  <c r="R226"/>
  <c r="I226"/>
  <c r="N226" s="1"/>
  <c r="H226"/>
  <c r="M226" s="1"/>
  <c r="R225"/>
  <c r="I225"/>
  <c r="N225" s="1"/>
  <c r="H225"/>
  <c r="M225" s="1"/>
  <c r="R224"/>
  <c r="I224"/>
  <c r="N224" s="1"/>
  <c r="H224"/>
  <c r="M224" s="1"/>
  <c r="R223"/>
  <c r="I223"/>
  <c r="N223" s="1"/>
  <c r="H223"/>
  <c r="M223" s="1"/>
  <c r="R222"/>
  <c r="I222"/>
  <c r="N222" s="1"/>
  <c r="H222"/>
  <c r="M222" s="1"/>
  <c r="R221"/>
  <c r="I221"/>
  <c r="N221" s="1"/>
  <c r="H221"/>
  <c r="M221" s="1"/>
  <c r="R220"/>
  <c r="I220"/>
  <c r="N220" s="1"/>
  <c r="H220"/>
  <c r="M220" s="1"/>
  <c r="R219"/>
  <c r="I219"/>
  <c r="N219" s="1"/>
  <c r="H219"/>
  <c r="M219" s="1"/>
  <c r="R218"/>
  <c r="I218"/>
  <c r="N218" s="1"/>
  <c r="H218"/>
  <c r="M218" s="1"/>
  <c r="R217"/>
  <c r="I217"/>
  <c r="N217" s="1"/>
  <c r="H217"/>
  <c r="M217" s="1"/>
  <c r="R216"/>
  <c r="I216"/>
  <c r="N216" s="1"/>
  <c r="H216"/>
  <c r="M216" s="1"/>
  <c r="R215"/>
  <c r="I215"/>
  <c r="N215" s="1"/>
  <c r="H215"/>
  <c r="M215" s="1"/>
  <c r="R214"/>
  <c r="I214"/>
  <c r="N214" s="1"/>
  <c r="H214"/>
  <c r="M214" s="1"/>
  <c r="R213"/>
  <c r="I213"/>
  <c r="N213" s="1"/>
  <c r="H213"/>
  <c r="M213" s="1"/>
  <c r="R212"/>
  <c r="I212"/>
  <c r="N212" s="1"/>
  <c r="H212"/>
  <c r="M212" s="1"/>
  <c r="R211"/>
  <c r="I211"/>
  <c r="N211" s="1"/>
  <c r="H211"/>
  <c r="M211" s="1"/>
  <c r="R210"/>
  <c r="I210"/>
  <c r="N210" s="1"/>
  <c r="H210"/>
  <c r="M210" s="1"/>
  <c r="R209"/>
  <c r="I209"/>
  <c r="N209" s="1"/>
  <c r="H209"/>
  <c r="M209" s="1"/>
  <c r="R208"/>
  <c r="I208"/>
  <c r="N208" s="1"/>
  <c r="H208"/>
  <c r="M208" s="1"/>
  <c r="R207"/>
  <c r="I207"/>
  <c r="N207" s="1"/>
  <c r="H207"/>
  <c r="M207" s="1"/>
  <c r="R206"/>
  <c r="I206"/>
  <c r="N206" s="1"/>
  <c r="H206"/>
  <c r="M206" s="1"/>
  <c r="R205"/>
  <c r="I205"/>
  <c r="N205" s="1"/>
  <c r="H205"/>
  <c r="M205" s="1"/>
  <c r="R204"/>
  <c r="I204"/>
  <c r="N204" s="1"/>
  <c r="H204"/>
  <c r="M204" s="1"/>
  <c r="R203"/>
  <c r="I203"/>
  <c r="N203" s="1"/>
  <c r="H203"/>
  <c r="M203" s="1"/>
  <c r="R202"/>
  <c r="I202"/>
  <c r="N202" s="1"/>
  <c r="H202"/>
  <c r="M202" s="1"/>
  <c r="R201"/>
  <c r="I201"/>
  <c r="N201" s="1"/>
  <c r="H201"/>
  <c r="M201" s="1"/>
  <c r="R200"/>
  <c r="I200"/>
  <c r="N200" s="1"/>
  <c r="H200"/>
  <c r="M200" s="1"/>
  <c r="R199"/>
  <c r="I199"/>
  <c r="N199" s="1"/>
  <c r="H199"/>
  <c r="M199" s="1"/>
  <c r="R198"/>
  <c r="I198"/>
  <c r="N198" s="1"/>
  <c r="H198"/>
  <c r="M198" s="1"/>
  <c r="R197"/>
  <c r="I197"/>
  <c r="N197" s="1"/>
  <c r="H197"/>
  <c r="M197" s="1"/>
  <c r="R196"/>
  <c r="I196"/>
  <c r="N196" s="1"/>
  <c r="H196"/>
  <c r="M196" s="1"/>
  <c r="R195"/>
  <c r="I195"/>
  <c r="N195" s="1"/>
  <c r="H195"/>
  <c r="M195" s="1"/>
  <c r="R194"/>
  <c r="I194"/>
  <c r="N194" s="1"/>
  <c r="H194"/>
  <c r="M194" s="1"/>
  <c r="R193"/>
  <c r="I193"/>
  <c r="N193" s="1"/>
  <c r="H193"/>
  <c r="M193" s="1"/>
  <c r="R192"/>
  <c r="I192"/>
  <c r="N192" s="1"/>
  <c r="H192"/>
  <c r="M192" s="1"/>
  <c r="R191"/>
  <c r="I191"/>
  <c r="N191" s="1"/>
  <c r="H191"/>
  <c r="M191" s="1"/>
  <c r="R190"/>
  <c r="I190"/>
  <c r="N190" s="1"/>
  <c r="H190"/>
  <c r="M190" s="1"/>
  <c r="R189"/>
  <c r="I189"/>
  <c r="N189" s="1"/>
  <c r="H189"/>
  <c r="M189" s="1"/>
  <c r="R188"/>
  <c r="I188"/>
  <c r="N188" s="1"/>
  <c r="H188"/>
  <c r="M188" s="1"/>
  <c r="R187"/>
  <c r="I187"/>
  <c r="N187" s="1"/>
  <c r="H187"/>
  <c r="M187" s="1"/>
  <c r="R186"/>
  <c r="R185"/>
  <c r="I185"/>
  <c r="N185" s="1"/>
  <c r="H185"/>
  <c r="M185" s="1"/>
  <c r="R184"/>
  <c r="I184"/>
  <c r="N184" s="1"/>
  <c r="H184"/>
  <c r="M184" s="1"/>
  <c r="R183"/>
  <c r="I183"/>
  <c r="N183" s="1"/>
  <c r="H183"/>
  <c r="M183" s="1"/>
  <c r="R182"/>
  <c r="I182"/>
  <c r="N182" s="1"/>
  <c r="H182"/>
  <c r="M182" s="1"/>
  <c r="R181"/>
  <c r="I181"/>
  <c r="N181" s="1"/>
  <c r="H181"/>
  <c r="M181" s="1"/>
  <c r="R180"/>
  <c r="I180"/>
  <c r="N180" s="1"/>
  <c r="H180"/>
  <c r="M180" s="1"/>
  <c r="R179"/>
  <c r="I179"/>
  <c r="N179" s="1"/>
  <c r="H179"/>
  <c r="M179" s="1"/>
  <c r="R178"/>
  <c r="I178"/>
  <c r="N178" s="1"/>
  <c r="H178"/>
  <c r="M178" s="1"/>
  <c r="R177"/>
  <c r="I177"/>
  <c r="N177" s="1"/>
  <c r="H177"/>
  <c r="M177" s="1"/>
  <c r="R176"/>
  <c r="I176"/>
  <c r="N176" s="1"/>
  <c r="H176"/>
  <c r="M176" s="1"/>
  <c r="R175"/>
  <c r="I175"/>
  <c r="N175" s="1"/>
  <c r="H175"/>
  <c r="M175" s="1"/>
  <c r="R174"/>
  <c r="I174"/>
  <c r="N174" s="1"/>
  <c r="H174"/>
  <c r="M174" s="1"/>
  <c r="R173"/>
  <c r="I173"/>
  <c r="N173" s="1"/>
  <c r="H173"/>
  <c r="M173" s="1"/>
  <c r="R172"/>
  <c r="I172"/>
  <c r="N172" s="1"/>
  <c r="H172"/>
  <c r="M172" s="1"/>
  <c r="R171"/>
  <c r="I171"/>
  <c r="N171" s="1"/>
  <c r="H171"/>
  <c r="M171" s="1"/>
  <c r="R170"/>
  <c r="I170"/>
  <c r="N170" s="1"/>
  <c r="H170"/>
  <c r="R169"/>
  <c r="I169"/>
  <c r="N169" s="1"/>
  <c r="H169"/>
  <c r="M169" s="1"/>
  <c r="R168"/>
  <c r="I168"/>
  <c r="N168" s="1"/>
  <c r="H168"/>
  <c r="M168" s="1"/>
  <c r="R167"/>
  <c r="I167"/>
  <c r="N167" s="1"/>
  <c r="H167"/>
  <c r="M167" s="1"/>
  <c r="R166"/>
  <c r="I166"/>
  <c r="N166" s="1"/>
  <c r="H166"/>
  <c r="M166" s="1"/>
  <c r="R165"/>
  <c r="I165"/>
  <c r="N165" s="1"/>
  <c r="H165"/>
  <c r="M165" s="1"/>
  <c r="R164"/>
  <c r="I164"/>
  <c r="N164" s="1"/>
  <c r="H164"/>
  <c r="M164" s="1"/>
  <c r="R163"/>
  <c r="I163"/>
  <c r="N163" s="1"/>
  <c r="H163"/>
  <c r="M163" s="1"/>
  <c r="R162"/>
  <c r="I162"/>
  <c r="N162" s="1"/>
  <c r="H162"/>
  <c r="R161"/>
  <c r="I161"/>
  <c r="N161" s="1"/>
  <c r="H161"/>
  <c r="M161" s="1"/>
  <c r="R160"/>
  <c r="I160"/>
  <c r="N160" s="1"/>
  <c r="H160"/>
  <c r="M160" s="1"/>
  <c r="R159"/>
  <c r="I159"/>
  <c r="N159" s="1"/>
  <c r="H159"/>
  <c r="M159" s="1"/>
  <c r="R158"/>
  <c r="I158"/>
  <c r="N158" s="1"/>
  <c r="H158"/>
  <c r="M158" s="1"/>
  <c r="R157"/>
  <c r="I157"/>
  <c r="N157" s="1"/>
  <c r="H157"/>
  <c r="M157" s="1"/>
  <c r="R156"/>
  <c r="I156"/>
  <c r="N156" s="1"/>
  <c r="H156"/>
  <c r="M156" s="1"/>
  <c r="R155"/>
  <c r="I155"/>
  <c r="N155" s="1"/>
  <c r="H155"/>
  <c r="M155" s="1"/>
  <c r="R154"/>
  <c r="I154"/>
  <c r="N154" s="1"/>
  <c r="H154"/>
  <c r="R153"/>
  <c r="I153"/>
  <c r="N153" s="1"/>
  <c r="M153"/>
  <c r="R152"/>
  <c r="I152"/>
  <c r="N152" s="1"/>
  <c r="H152"/>
  <c r="M152" s="1"/>
  <c r="R151"/>
  <c r="N151"/>
  <c r="M151"/>
  <c r="R150"/>
  <c r="I150"/>
  <c r="N150" s="1"/>
  <c r="H150"/>
  <c r="M150" s="1"/>
  <c r="R149"/>
  <c r="I149"/>
  <c r="N149" s="1"/>
  <c r="H149"/>
  <c r="M149" s="1"/>
  <c r="R148"/>
  <c r="I148"/>
  <c r="N148" s="1"/>
  <c r="H148"/>
  <c r="M148" s="1"/>
  <c r="R147"/>
  <c r="I147"/>
  <c r="N147" s="1"/>
  <c r="H147"/>
  <c r="M147" s="1"/>
  <c r="R146"/>
  <c r="I146"/>
  <c r="H146"/>
  <c r="R145"/>
  <c r="I145"/>
  <c r="N145" s="1"/>
  <c r="H145"/>
  <c r="M145" s="1"/>
  <c r="R144"/>
  <c r="I144"/>
  <c r="N144" s="1"/>
  <c r="H144"/>
  <c r="M144" s="1"/>
  <c r="R143"/>
  <c r="I143"/>
  <c r="N143" s="1"/>
  <c r="H143"/>
  <c r="M143" s="1"/>
  <c r="R142"/>
  <c r="I142"/>
  <c r="N142" s="1"/>
  <c r="H142"/>
  <c r="M142" s="1"/>
  <c r="R141"/>
  <c r="R140"/>
  <c r="I140"/>
  <c r="N140" s="1"/>
  <c r="H140"/>
  <c r="M140" s="1"/>
  <c r="R139"/>
  <c r="R138"/>
  <c r="I138"/>
  <c r="N138" s="1"/>
  <c r="H138"/>
  <c r="M138" s="1"/>
  <c r="R137"/>
  <c r="I137"/>
  <c r="N137" s="1"/>
  <c r="H137"/>
  <c r="M137" s="1"/>
  <c r="R136"/>
  <c r="I136"/>
  <c r="N136" s="1"/>
  <c r="H136"/>
  <c r="M136" s="1"/>
  <c r="R135"/>
  <c r="I135"/>
  <c r="N135" s="1"/>
  <c r="H135"/>
  <c r="M135" s="1"/>
  <c r="R134"/>
  <c r="I134"/>
  <c r="N134" s="1"/>
  <c r="H134"/>
  <c r="M134" s="1"/>
  <c r="R133"/>
  <c r="M133"/>
  <c r="R132"/>
  <c r="I132"/>
  <c r="N132" s="1"/>
  <c r="H132"/>
  <c r="M132" s="1"/>
  <c r="R131"/>
  <c r="N131"/>
  <c r="M131"/>
  <c r="R130"/>
  <c r="I130"/>
  <c r="N130" s="1"/>
  <c r="H130"/>
  <c r="M130" s="1"/>
  <c r="R129"/>
  <c r="I129"/>
  <c r="N129" s="1"/>
  <c r="H129"/>
  <c r="M129" s="1"/>
  <c r="R128"/>
  <c r="I128"/>
  <c r="N128" s="1"/>
  <c r="H128"/>
  <c r="M128" s="1"/>
  <c r="R127"/>
  <c r="I127"/>
  <c r="N127" s="1"/>
  <c r="H127"/>
  <c r="M127" s="1"/>
  <c r="R126"/>
  <c r="I126"/>
  <c r="N126" s="1"/>
  <c r="H126"/>
  <c r="M126" s="1"/>
  <c r="R125"/>
  <c r="I125"/>
  <c r="N125" s="1"/>
  <c r="H125"/>
  <c r="M125" s="1"/>
  <c r="R124"/>
  <c r="I124"/>
  <c r="N124" s="1"/>
  <c r="H124"/>
  <c r="M124" s="1"/>
  <c r="R123"/>
  <c r="I123"/>
  <c r="N123" s="1"/>
  <c r="H123"/>
  <c r="M123" s="1"/>
  <c r="R122"/>
  <c r="I122"/>
  <c r="N122" s="1"/>
  <c r="H122"/>
  <c r="M122" s="1"/>
  <c r="R121"/>
  <c r="I121"/>
  <c r="N121" s="1"/>
  <c r="H121"/>
  <c r="M121" s="1"/>
  <c r="R120"/>
  <c r="I120"/>
  <c r="N120" s="1"/>
  <c r="H120"/>
  <c r="M120" s="1"/>
  <c r="R119"/>
  <c r="I119"/>
  <c r="N119" s="1"/>
  <c r="H119"/>
  <c r="M119" s="1"/>
  <c r="R118"/>
  <c r="I118"/>
  <c r="N118" s="1"/>
  <c r="H118"/>
  <c r="M118" s="1"/>
  <c r="R117"/>
  <c r="I117"/>
  <c r="N117" s="1"/>
  <c r="H117"/>
  <c r="M117" s="1"/>
  <c r="R116"/>
  <c r="M116"/>
  <c r="R115"/>
  <c r="I115"/>
  <c r="N115" s="1"/>
  <c r="H115"/>
  <c r="M115" s="1"/>
  <c r="R114"/>
  <c r="I114"/>
  <c r="N114" s="1"/>
  <c r="H114"/>
  <c r="M114" s="1"/>
  <c r="R113"/>
  <c r="I113"/>
  <c r="N113" s="1"/>
  <c r="H113"/>
  <c r="M113" s="1"/>
  <c r="R112"/>
  <c r="I112"/>
  <c r="N112" s="1"/>
  <c r="H112"/>
  <c r="M112" s="1"/>
  <c r="R111"/>
  <c r="I111"/>
  <c r="N111" s="1"/>
  <c r="H111"/>
  <c r="M111" s="1"/>
  <c r="R110"/>
  <c r="I110"/>
  <c r="N110" s="1"/>
  <c r="H110"/>
  <c r="M110" s="1"/>
  <c r="R109"/>
  <c r="I109"/>
  <c r="N109" s="1"/>
  <c r="H109"/>
  <c r="M109" s="1"/>
  <c r="R108"/>
  <c r="I108"/>
  <c r="N108" s="1"/>
  <c r="H108"/>
  <c r="M108" s="1"/>
  <c r="R107"/>
  <c r="I107"/>
  <c r="N107" s="1"/>
  <c r="H107"/>
  <c r="M107" s="1"/>
  <c r="R106"/>
  <c r="I106"/>
  <c r="N106" s="1"/>
  <c r="H106"/>
  <c r="M106" s="1"/>
  <c r="R105"/>
  <c r="I105"/>
  <c r="N105" s="1"/>
  <c r="H105"/>
  <c r="M105" s="1"/>
  <c r="R104"/>
  <c r="I104"/>
  <c r="N104" s="1"/>
  <c r="H104"/>
  <c r="M104" s="1"/>
  <c r="R103"/>
  <c r="N103"/>
  <c r="M103"/>
  <c r="R102"/>
  <c r="I102"/>
  <c r="N102" s="1"/>
  <c r="H102"/>
  <c r="M102" s="1"/>
  <c r="R101"/>
  <c r="I101"/>
  <c r="N101" s="1"/>
  <c r="H101"/>
  <c r="M101" s="1"/>
  <c r="R100"/>
  <c r="I100"/>
  <c r="N100" s="1"/>
  <c r="H100"/>
  <c r="M100" s="1"/>
  <c r="R99"/>
  <c r="I99"/>
  <c r="N99" s="1"/>
  <c r="H99"/>
  <c r="M99" s="1"/>
  <c r="R98"/>
  <c r="I98"/>
  <c r="N98" s="1"/>
  <c r="H98"/>
  <c r="M98" s="1"/>
  <c r="R97"/>
  <c r="I97"/>
  <c r="N97" s="1"/>
  <c r="H97"/>
  <c r="M97" s="1"/>
  <c r="R96"/>
  <c r="I96"/>
  <c r="N96" s="1"/>
  <c r="H96"/>
  <c r="M96" s="1"/>
  <c r="R95"/>
  <c r="I95"/>
  <c r="N95" s="1"/>
  <c r="H95"/>
  <c r="M95" s="1"/>
  <c r="R94"/>
  <c r="I94"/>
  <c r="N94" s="1"/>
  <c r="H94"/>
  <c r="M94" s="1"/>
  <c r="R93"/>
  <c r="I93"/>
  <c r="N93" s="1"/>
  <c r="H93"/>
  <c r="M93" s="1"/>
  <c r="R92"/>
  <c r="I92"/>
  <c r="N92" s="1"/>
  <c r="H92"/>
  <c r="M92" s="1"/>
  <c r="R91"/>
  <c r="I91"/>
  <c r="N91" s="1"/>
  <c r="H91"/>
  <c r="M91" s="1"/>
  <c r="R90"/>
  <c r="I90"/>
  <c r="N90" s="1"/>
  <c r="H90"/>
  <c r="M90" s="1"/>
  <c r="R89"/>
  <c r="I89"/>
  <c r="N89" s="1"/>
  <c r="H89"/>
  <c r="M89" s="1"/>
  <c r="R88"/>
  <c r="I88"/>
  <c r="N88" s="1"/>
  <c r="H88"/>
  <c r="M88" s="1"/>
  <c r="R87"/>
  <c r="I87"/>
  <c r="N87" s="1"/>
  <c r="H87"/>
  <c r="M87" s="1"/>
  <c r="R86"/>
  <c r="I86"/>
  <c r="N86" s="1"/>
  <c r="H86"/>
  <c r="M86" s="1"/>
  <c r="R85"/>
  <c r="R84"/>
  <c r="I84"/>
  <c r="N84" s="1"/>
  <c r="H84"/>
  <c r="M84" s="1"/>
  <c r="R83"/>
  <c r="I83"/>
  <c r="N83" s="1"/>
  <c r="H83"/>
  <c r="M83" s="1"/>
  <c r="R82"/>
  <c r="I82"/>
  <c r="N82" s="1"/>
  <c r="H82"/>
  <c r="M82" s="1"/>
  <c r="R81"/>
  <c r="I81"/>
  <c r="N81" s="1"/>
  <c r="H81"/>
  <c r="M81" s="1"/>
  <c r="R80"/>
  <c r="I80"/>
  <c r="N80" s="1"/>
  <c r="H80"/>
  <c r="M80" s="1"/>
  <c r="R79"/>
  <c r="I79"/>
  <c r="N79" s="1"/>
  <c r="H79"/>
  <c r="M79" s="1"/>
  <c r="R78"/>
  <c r="I78"/>
  <c r="N78" s="1"/>
  <c r="H78"/>
  <c r="M78" s="1"/>
  <c r="R77"/>
  <c r="I77"/>
  <c r="N77" s="1"/>
  <c r="H77"/>
  <c r="M77" s="1"/>
  <c r="R76"/>
  <c r="M76"/>
  <c r="R75"/>
  <c r="I75"/>
  <c r="N75" s="1"/>
  <c r="H75"/>
  <c r="M75" s="1"/>
  <c r="R74"/>
  <c r="I74"/>
  <c r="N74" s="1"/>
  <c r="H74"/>
  <c r="M74" s="1"/>
  <c r="R73"/>
  <c r="I73"/>
  <c r="N73" s="1"/>
  <c r="H73"/>
  <c r="M73" s="1"/>
  <c r="R72"/>
  <c r="I72"/>
  <c r="N72" s="1"/>
  <c r="H72"/>
  <c r="M72" s="1"/>
  <c r="R71"/>
  <c r="I71"/>
  <c r="N71" s="1"/>
  <c r="H71"/>
  <c r="M71" s="1"/>
  <c r="R70"/>
  <c r="I70"/>
  <c r="N70" s="1"/>
  <c r="H70"/>
  <c r="M70" s="1"/>
  <c r="R69"/>
  <c r="I69"/>
  <c r="N69" s="1"/>
  <c r="H69"/>
  <c r="R68"/>
  <c r="I68"/>
  <c r="N68" s="1"/>
  <c r="H68"/>
  <c r="M68" s="1"/>
  <c r="R67"/>
  <c r="I67"/>
  <c r="N67" s="1"/>
  <c r="H67"/>
  <c r="M67" s="1"/>
  <c r="R66"/>
  <c r="I66"/>
  <c r="N66" s="1"/>
  <c r="H66"/>
  <c r="M66" s="1"/>
  <c r="R65"/>
  <c r="I65"/>
  <c r="N65" s="1"/>
  <c r="H65"/>
  <c r="R64"/>
  <c r="I64"/>
  <c r="N64" s="1"/>
  <c r="H64"/>
  <c r="M64" s="1"/>
  <c r="R63"/>
  <c r="I63"/>
  <c r="N63" s="1"/>
  <c r="H63"/>
  <c r="M63" s="1"/>
  <c r="R62"/>
  <c r="I62"/>
  <c r="N62" s="1"/>
  <c r="H62"/>
  <c r="M62" s="1"/>
  <c r="R61"/>
  <c r="I61"/>
  <c r="N61" s="1"/>
  <c r="H61"/>
  <c r="M61" s="1"/>
  <c r="R60"/>
  <c r="I60"/>
  <c r="N60" s="1"/>
  <c r="H60"/>
  <c r="M60" s="1"/>
  <c r="R59"/>
  <c r="R58"/>
  <c r="I58"/>
  <c r="N58" s="1"/>
  <c r="H58"/>
  <c r="M58" s="1"/>
  <c r="R57"/>
  <c r="I57"/>
  <c r="N57" s="1"/>
  <c r="H57"/>
  <c r="M57" s="1"/>
  <c r="R56"/>
  <c r="I56"/>
  <c r="N56" s="1"/>
  <c r="H56"/>
  <c r="M56" s="1"/>
  <c r="R55"/>
  <c r="I55"/>
  <c r="N55" s="1"/>
  <c r="H55"/>
  <c r="M55" s="1"/>
  <c r="R54"/>
  <c r="I54"/>
  <c r="N54" s="1"/>
  <c r="H54"/>
  <c r="M54" s="1"/>
  <c r="R53"/>
  <c r="I53"/>
  <c r="N53" s="1"/>
  <c r="H53"/>
  <c r="M53" s="1"/>
  <c r="R52"/>
  <c r="I52"/>
  <c r="N52" s="1"/>
  <c r="H52"/>
  <c r="M52" s="1"/>
  <c r="R51"/>
  <c r="N51"/>
  <c r="M51"/>
  <c r="O51" s="1"/>
  <c r="R50"/>
  <c r="I50"/>
  <c r="N50" s="1"/>
  <c r="H50"/>
  <c r="M50" s="1"/>
  <c r="R49"/>
  <c r="I49"/>
  <c r="N49" s="1"/>
  <c r="H49"/>
  <c r="M49" s="1"/>
  <c r="O49" s="1"/>
  <c r="R48"/>
  <c r="I48"/>
  <c r="N48" s="1"/>
  <c r="H48"/>
  <c r="M48" s="1"/>
  <c r="R47"/>
  <c r="I47"/>
  <c r="N47" s="1"/>
  <c r="H47"/>
  <c r="M47" s="1"/>
  <c r="R46"/>
  <c r="I46"/>
  <c r="N46" s="1"/>
  <c r="H46"/>
  <c r="M46" s="1"/>
  <c r="R45"/>
  <c r="I45"/>
  <c r="N45" s="1"/>
  <c r="H45"/>
  <c r="M45" s="1"/>
  <c r="R44"/>
  <c r="M44"/>
  <c r="R43"/>
  <c r="I43"/>
  <c r="N43" s="1"/>
  <c r="H43"/>
  <c r="M43" s="1"/>
  <c r="R42"/>
  <c r="I42"/>
  <c r="N42" s="1"/>
  <c r="H42"/>
  <c r="M42" s="1"/>
  <c r="R41"/>
  <c r="I41"/>
  <c r="N41" s="1"/>
  <c r="H41"/>
  <c r="M41" s="1"/>
  <c r="R40"/>
  <c r="I40"/>
  <c r="N40" s="1"/>
  <c r="H40"/>
  <c r="M40" s="1"/>
  <c r="R39"/>
  <c r="I39"/>
  <c r="N39" s="1"/>
  <c r="H39"/>
  <c r="M39" s="1"/>
  <c r="R38"/>
  <c r="I38"/>
  <c r="N38" s="1"/>
  <c r="H38"/>
  <c r="M38" s="1"/>
  <c r="R37"/>
  <c r="I37"/>
  <c r="N37" s="1"/>
  <c r="H37"/>
  <c r="M37" s="1"/>
  <c r="R36"/>
  <c r="I36"/>
  <c r="N36" s="1"/>
  <c r="H36"/>
  <c r="M36" s="1"/>
  <c r="R35"/>
  <c r="I35"/>
  <c r="N35" s="1"/>
  <c r="H35"/>
  <c r="M35" s="1"/>
  <c r="R34"/>
  <c r="I34"/>
  <c r="N34" s="1"/>
  <c r="H34"/>
  <c r="M34" s="1"/>
  <c r="R33"/>
  <c r="I33"/>
  <c r="N33" s="1"/>
  <c r="H33"/>
  <c r="M33" s="1"/>
  <c r="R32"/>
  <c r="N32"/>
  <c r="M32"/>
  <c r="R31"/>
  <c r="I31"/>
  <c r="N31" s="1"/>
  <c r="H31"/>
  <c r="M31" s="1"/>
  <c r="R30"/>
  <c r="I30"/>
  <c r="N30" s="1"/>
  <c r="H30"/>
  <c r="M30" s="1"/>
  <c r="R29"/>
  <c r="I29"/>
  <c r="N29" s="1"/>
  <c r="H29"/>
  <c r="M29" s="1"/>
  <c r="R28"/>
  <c r="I28"/>
  <c r="N28" s="1"/>
  <c r="H28"/>
  <c r="M28" s="1"/>
  <c r="R27"/>
  <c r="I27"/>
  <c r="N27" s="1"/>
  <c r="H27"/>
  <c r="M27" s="1"/>
  <c r="R26"/>
  <c r="I26"/>
  <c r="N26" s="1"/>
  <c r="H26"/>
  <c r="M26" s="1"/>
  <c r="R25"/>
  <c r="I25"/>
  <c r="N25" s="1"/>
  <c r="H25"/>
  <c r="M25" s="1"/>
  <c r="R24"/>
  <c r="I24"/>
  <c r="N24" s="1"/>
  <c r="H24"/>
  <c r="M24" s="1"/>
  <c r="R23"/>
  <c r="I23"/>
  <c r="N23" s="1"/>
  <c r="H23"/>
  <c r="M23" s="1"/>
  <c r="R22"/>
  <c r="I22"/>
  <c r="N22" s="1"/>
  <c r="H22"/>
  <c r="M22" s="1"/>
  <c r="R21"/>
  <c r="I21"/>
  <c r="N21" s="1"/>
  <c r="H21"/>
  <c r="M21" s="1"/>
  <c r="R20"/>
  <c r="I20"/>
  <c r="N20" s="1"/>
  <c r="H20"/>
  <c r="M20" s="1"/>
  <c r="R19"/>
  <c r="I19"/>
  <c r="N19" s="1"/>
  <c r="H19"/>
  <c r="M19" s="1"/>
  <c r="R18"/>
  <c r="I18"/>
  <c r="N18" s="1"/>
  <c r="H18"/>
  <c r="M18" s="1"/>
  <c r="R17"/>
  <c r="N17"/>
  <c r="M17"/>
  <c r="R16"/>
  <c r="I16"/>
  <c r="N16" s="1"/>
  <c r="H16"/>
  <c r="M16" s="1"/>
  <c r="R15"/>
  <c r="I15"/>
  <c r="N15" s="1"/>
  <c r="H15"/>
  <c r="M15" s="1"/>
  <c r="R14"/>
  <c r="I14"/>
  <c r="N14" s="1"/>
  <c r="H14"/>
  <c r="M14" s="1"/>
  <c r="R13"/>
  <c r="I13"/>
  <c r="N13" s="1"/>
  <c r="H13"/>
  <c r="M13" s="1"/>
  <c r="R12"/>
  <c r="I12"/>
  <c r="N12" s="1"/>
  <c r="H12"/>
  <c r="M12" s="1"/>
  <c r="R11"/>
  <c r="I11"/>
  <c r="N11" s="1"/>
  <c r="H11"/>
  <c r="M11" s="1"/>
  <c r="R10"/>
  <c r="Q9"/>
  <c r="L9"/>
  <c r="A7"/>
  <c r="J103" l="1"/>
  <c r="O85"/>
  <c r="O70"/>
  <c r="J146"/>
  <c r="J32"/>
  <c r="O72"/>
  <c r="O17"/>
  <c r="J154"/>
  <c r="J162"/>
  <c r="O151"/>
  <c r="O159"/>
  <c r="O167"/>
  <c r="O175"/>
  <c r="J131"/>
  <c r="J260"/>
  <c r="O10"/>
  <c r="O103"/>
  <c r="J44"/>
  <c r="N44"/>
  <c r="J85"/>
  <c r="J133"/>
  <c r="N133"/>
  <c r="O133" s="1"/>
  <c r="J76"/>
  <c r="N76"/>
  <c r="O76" s="1"/>
  <c r="J116"/>
  <c r="O44"/>
  <c r="J65"/>
  <c r="J69"/>
  <c r="O116"/>
  <c r="J170"/>
  <c r="J10"/>
  <c r="J140"/>
  <c r="M65"/>
  <c r="O71"/>
  <c r="O147"/>
  <c r="M154"/>
  <c r="O155"/>
  <c r="M162"/>
  <c r="O163"/>
  <c r="M170"/>
  <c r="O171"/>
  <c r="O174"/>
  <c r="O176"/>
  <c r="J274"/>
  <c r="J272"/>
  <c r="J270"/>
  <c r="J268"/>
  <c r="J266"/>
  <c r="J264"/>
  <c r="J262"/>
  <c r="J258"/>
  <c r="J256"/>
  <c r="J254"/>
  <c r="J252"/>
  <c r="J250"/>
  <c r="J248"/>
  <c r="J246"/>
  <c r="J244"/>
  <c r="J242"/>
  <c r="J240"/>
  <c r="J238"/>
  <c r="J236"/>
  <c r="J234"/>
  <c r="J232"/>
  <c r="J230"/>
  <c r="J228"/>
  <c r="J226"/>
  <c r="J224"/>
  <c r="J222"/>
  <c r="J220"/>
  <c r="J218"/>
  <c r="J216"/>
  <c r="J214"/>
  <c r="J212"/>
  <c r="J210"/>
  <c r="J208"/>
  <c r="J206"/>
  <c r="J204"/>
  <c r="J202"/>
  <c r="J200"/>
  <c r="J198"/>
  <c r="J196"/>
  <c r="J194"/>
  <c r="J192"/>
  <c r="J190"/>
  <c r="J188"/>
  <c r="J184"/>
  <c r="J182"/>
  <c r="J180"/>
  <c r="J178"/>
  <c r="J176"/>
  <c r="J174"/>
  <c r="J172"/>
  <c r="J168"/>
  <c r="J166"/>
  <c r="J164"/>
  <c r="J160"/>
  <c r="J158"/>
  <c r="J156"/>
  <c r="J152"/>
  <c r="J150"/>
  <c r="J148"/>
  <c r="J144"/>
  <c r="J142"/>
  <c r="J138"/>
  <c r="J136"/>
  <c r="J134"/>
  <c r="J132"/>
  <c r="J130"/>
  <c r="J128"/>
  <c r="J126"/>
  <c r="J124"/>
  <c r="J122"/>
  <c r="J120"/>
  <c r="J118"/>
  <c r="J114"/>
  <c r="J112"/>
  <c r="J110"/>
  <c r="J108"/>
  <c r="J106"/>
  <c r="J104"/>
  <c r="J102"/>
  <c r="J100"/>
  <c r="J98"/>
  <c r="J96"/>
  <c r="J94"/>
  <c r="J92"/>
  <c r="J90"/>
  <c r="J88"/>
  <c r="J86"/>
  <c r="J84"/>
  <c r="J82"/>
  <c r="J80"/>
  <c r="J78"/>
  <c r="J74"/>
  <c r="J72"/>
  <c r="J70"/>
  <c r="J68"/>
  <c r="J66"/>
  <c r="J64"/>
  <c r="J62"/>
  <c r="J60"/>
  <c r="J58"/>
  <c r="J56"/>
  <c r="J54"/>
  <c r="J52"/>
  <c r="J50"/>
  <c r="J48"/>
  <c r="J46"/>
  <c r="J42"/>
  <c r="J40"/>
  <c r="J38"/>
  <c r="J36"/>
  <c r="J34"/>
  <c r="J30"/>
  <c r="J28"/>
  <c r="J26"/>
  <c r="J24"/>
  <c r="J22"/>
  <c r="J20"/>
  <c r="J18"/>
  <c r="J16"/>
  <c r="J14"/>
  <c r="J12"/>
  <c r="M69"/>
  <c r="M1" s="1"/>
  <c r="J275"/>
  <c r="J273"/>
  <c r="J271"/>
  <c r="J269"/>
  <c r="J267"/>
  <c r="J265"/>
  <c r="J263"/>
  <c r="J261"/>
  <c r="J259"/>
  <c r="J257"/>
  <c r="J255"/>
  <c r="J253"/>
  <c r="J251"/>
  <c r="J249"/>
  <c r="J247"/>
  <c r="J245"/>
  <c r="J243"/>
  <c r="J241"/>
  <c r="J239"/>
  <c r="J237"/>
  <c r="J235"/>
  <c r="J233"/>
  <c r="J231"/>
  <c r="J229"/>
  <c r="J227"/>
  <c r="J225"/>
  <c r="J223"/>
  <c r="J221"/>
  <c r="J219"/>
  <c r="J217"/>
  <c r="J215"/>
  <c r="J213"/>
  <c r="J211"/>
  <c r="J209"/>
  <c r="J207"/>
  <c r="J205"/>
  <c r="J203"/>
  <c r="J201"/>
  <c r="J199"/>
  <c r="J197"/>
  <c r="J195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J155"/>
  <c r="J153"/>
  <c r="J149"/>
  <c r="J147"/>
  <c r="J145"/>
  <c r="J143"/>
  <c r="J137"/>
  <c r="J135"/>
  <c r="J129"/>
  <c r="J127"/>
  <c r="J125"/>
  <c r="J123"/>
  <c r="J121"/>
  <c r="J119"/>
  <c r="J117"/>
  <c r="J115"/>
  <c r="J113"/>
  <c r="J111"/>
  <c r="J109"/>
  <c r="J107"/>
  <c r="J105"/>
  <c r="J101"/>
  <c r="J99"/>
  <c r="J97"/>
  <c r="J95"/>
  <c r="J93"/>
  <c r="J91"/>
  <c r="J89"/>
  <c r="J87"/>
  <c r="J83"/>
  <c r="J81"/>
  <c r="J79"/>
  <c r="J77"/>
  <c r="J75"/>
  <c r="J73"/>
  <c r="J71"/>
  <c r="J67"/>
  <c r="J63"/>
  <c r="J61"/>
  <c r="J57"/>
  <c r="J55"/>
  <c r="J53"/>
  <c r="J49"/>
  <c r="J47"/>
  <c r="J45"/>
  <c r="J43"/>
  <c r="J41"/>
  <c r="J39"/>
  <c r="J37"/>
  <c r="J35"/>
  <c r="J33"/>
  <c r="J31"/>
  <c r="J29"/>
  <c r="J27"/>
  <c r="J25"/>
  <c r="J23"/>
  <c r="J21"/>
  <c r="J19"/>
  <c r="J15"/>
  <c r="J13"/>
  <c r="J11"/>
  <c r="O149"/>
  <c r="O153"/>
  <c r="O157"/>
  <c r="O161"/>
  <c r="O165"/>
  <c r="O169"/>
  <c r="O173"/>
  <c r="O11"/>
  <c r="O13"/>
  <c r="O15"/>
  <c r="O45"/>
  <c r="O47"/>
  <c r="O73"/>
  <c r="O75"/>
  <c r="O87"/>
  <c r="O89"/>
  <c r="O91"/>
  <c r="O93"/>
  <c r="O95"/>
  <c r="O97"/>
  <c r="O99"/>
  <c r="O101"/>
  <c r="O117"/>
  <c r="O119"/>
  <c r="O121"/>
  <c r="O123"/>
  <c r="O125"/>
  <c r="O127"/>
  <c r="O129"/>
  <c r="O131"/>
  <c r="O148"/>
  <c r="O150"/>
  <c r="O152"/>
  <c r="O154"/>
  <c r="O156"/>
  <c r="O158"/>
  <c r="O160"/>
  <c r="O162"/>
  <c r="O164"/>
  <c r="O166"/>
  <c r="O168"/>
  <c r="O170"/>
  <c r="O172"/>
  <c r="O12"/>
  <c r="O14"/>
  <c r="O16"/>
  <c r="O46"/>
  <c r="O48"/>
  <c r="O50"/>
  <c r="O74"/>
  <c r="O86"/>
  <c r="O88"/>
  <c r="O90"/>
  <c r="O92"/>
  <c r="O94"/>
  <c r="O96"/>
  <c r="O98"/>
  <c r="O100"/>
  <c r="O102"/>
  <c r="O118"/>
  <c r="O120"/>
  <c r="O122"/>
  <c r="O124"/>
  <c r="O126"/>
  <c r="O128"/>
  <c r="O130"/>
  <c r="O132"/>
  <c r="O19"/>
  <c r="O21"/>
  <c r="O23"/>
  <c r="O25"/>
  <c r="O27"/>
  <c r="O29"/>
  <c r="O31"/>
  <c r="O33"/>
  <c r="O35"/>
  <c r="O37"/>
  <c r="O39"/>
  <c r="O41"/>
  <c r="O43"/>
  <c r="O53"/>
  <c r="O55"/>
  <c r="O57"/>
  <c r="O60"/>
  <c r="O62"/>
  <c r="O64"/>
  <c r="O66"/>
  <c r="O68"/>
  <c r="O77"/>
  <c r="O79"/>
  <c r="O81"/>
  <c r="O83"/>
  <c r="O105"/>
  <c r="O107"/>
  <c r="O109"/>
  <c r="O111"/>
  <c r="O113"/>
  <c r="O115"/>
  <c r="O135"/>
  <c r="O137"/>
  <c r="O140"/>
  <c r="O143"/>
  <c r="O145"/>
  <c r="O18"/>
  <c r="O20"/>
  <c r="O22"/>
  <c r="O24"/>
  <c r="O26"/>
  <c r="O28"/>
  <c r="O30"/>
  <c r="O32"/>
  <c r="O34"/>
  <c r="O36"/>
  <c r="O38"/>
  <c r="O40"/>
  <c r="O42"/>
  <c r="O52"/>
  <c r="O54"/>
  <c r="O56"/>
  <c r="Q56" s="1"/>
  <c r="O58"/>
  <c r="O61"/>
  <c r="O63"/>
  <c r="O65"/>
  <c r="O67"/>
  <c r="O78"/>
  <c r="O80"/>
  <c r="O82"/>
  <c r="O84"/>
  <c r="O104"/>
  <c r="O106"/>
  <c r="O108"/>
  <c r="O110"/>
  <c r="O112"/>
  <c r="O114"/>
  <c r="O134"/>
  <c r="O136"/>
  <c r="O138"/>
  <c r="O142"/>
  <c r="O144"/>
  <c r="O177"/>
  <c r="O179"/>
  <c r="O181"/>
  <c r="O183"/>
  <c r="O185"/>
  <c r="O188"/>
  <c r="O190"/>
  <c r="O192"/>
  <c r="O194"/>
  <c r="O196"/>
  <c r="O198"/>
  <c r="O200"/>
  <c r="O202"/>
  <c r="O204"/>
  <c r="O206"/>
  <c r="O208"/>
  <c r="O210"/>
  <c r="O212"/>
  <c r="O214"/>
  <c r="O216"/>
  <c r="O218"/>
  <c r="O220"/>
  <c r="O222"/>
  <c r="O224"/>
  <c r="O226"/>
  <c r="O228"/>
  <c r="O230"/>
  <c r="O232"/>
  <c r="O234"/>
  <c r="O236"/>
  <c r="O238"/>
  <c r="O240"/>
  <c r="O242"/>
  <c r="O244"/>
  <c r="O246"/>
  <c r="O248"/>
  <c r="O250"/>
  <c r="O252"/>
  <c r="O254"/>
  <c r="O256"/>
  <c r="O258"/>
  <c r="O260"/>
  <c r="O262"/>
  <c r="O264"/>
  <c r="O266"/>
  <c r="O268"/>
  <c r="O270"/>
  <c r="O272"/>
  <c r="O274"/>
  <c r="O178"/>
  <c r="O180"/>
  <c r="O182"/>
  <c r="O184"/>
  <c r="O187"/>
  <c r="O189"/>
  <c r="O191"/>
  <c r="O193"/>
  <c r="O195"/>
  <c r="O197"/>
  <c r="O199"/>
  <c r="O201"/>
  <c r="O203"/>
  <c r="O205"/>
  <c r="O207"/>
  <c r="O209"/>
  <c r="O211"/>
  <c r="O213"/>
  <c r="O215"/>
  <c r="O217"/>
  <c r="O219"/>
  <c r="O221"/>
  <c r="O223"/>
  <c r="O225"/>
  <c r="O227"/>
  <c r="O229"/>
  <c r="O231"/>
  <c r="O233"/>
  <c r="O235"/>
  <c r="O237"/>
  <c r="O239"/>
  <c r="O241"/>
  <c r="O243"/>
  <c r="O245"/>
  <c r="O247"/>
  <c r="O249"/>
  <c r="O251"/>
  <c r="O253"/>
  <c r="O255"/>
  <c r="O257"/>
  <c r="O259"/>
  <c r="O261"/>
  <c r="O263"/>
  <c r="O265"/>
  <c r="O267"/>
  <c r="O269"/>
  <c r="O271"/>
  <c r="O273"/>
  <c r="O275"/>
  <c r="J1" l="1"/>
  <c r="O69"/>
  <c r="O5" s="1"/>
  <c r="N1"/>
  <c r="O1"/>
  <c r="Q190" l="1"/>
  <c r="L5" l="1"/>
  <c r="Q192" l="1"/>
  <c r="Q165"/>
  <c r="Q173"/>
  <c r="Q57" l="1"/>
  <c r="Q193"/>
  <c r="Q171"/>
  <c r="Q149" l="1"/>
  <c r="Q10" l="1"/>
  <c r="Q245"/>
  <c r="Q143"/>
  <c r="Q121"/>
  <c r="Q195"/>
  <c r="Q238" l="1"/>
  <c r="Q153"/>
  <c r="Q42"/>
  <c r="Q47"/>
  <c r="Q102"/>
  <c r="Q123"/>
  <c r="Q96"/>
  <c r="Q220"/>
  <c r="Q203"/>
  <c r="Q36"/>
  <c r="Q187"/>
  <c r="Q200"/>
  <c r="Q199"/>
  <c r="Q198"/>
  <c r="Q244"/>
  <c r="Q33"/>
  <c r="Q126"/>
  <c r="Q188"/>
  <c r="Q52"/>
  <c r="Q208"/>
  <c r="Q216"/>
  <c r="Q212"/>
  <c r="Q100"/>
  <c r="Q273"/>
  <c r="Q154"/>
  <c r="Q71"/>
  <c r="Q176" l="1"/>
  <c r="Q196"/>
  <c r="Q25"/>
  <c r="Q38"/>
  <c r="Q31"/>
  <c r="Q197"/>
  <c r="Q210"/>
  <c r="Q66"/>
  <c r="Q127"/>
  <c r="Q162"/>
  <c r="Q28"/>
  <c r="Q140"/>
  <c r="Q269"/>
  <c r="Q170"/>
  <c r="Q181"/>
  <c r="Q35"/>
  <c r="Q62"/>
  <c r="Q76"/>
  <c r="Q252"/>
  <c r="Q45"/>
  <c r="Q116"/>
  <c r="Q72"/>
  <c r="Q21"/>
  <c r="Q99"/>
  <c r="Q27"/>
  <c r="Q274"/>
  <c r="Q218"/>
  <c r="Q142"/>
  <c r="Q37"/>
  <c r="Q221"/>
  <c r="Q106"/>
  <c r="Q236"/>
  <c r="Q44"/>
  <c r="Q63"/>
  <c r="Q105"/>
  <c r="Q97"/>
  <c r="Q83"/>
  <c r="Q103"/>
  <c r="Q51"/>
  <c r="Q81"/>
  <c r="Q15"/>
  <c r="Q240"/>
  <c r="Q243"/>
  <c r="Q136"/>
  <c r="Q24"/>
  <c r="Q191"/>
  <c r="Q172"/>
  <c r="Q228"/>
  <c r="Q128"/>
  <c r="Q177"/>
  <c r="Q22"/>
  <c r="Q148"/>
  <c r="Q230"/>
  <c r="Q39"/>
  <c r="Q18"/>
  <c r="Q166"/>
  <c r="Q261"/>
  <c r="Q11"/>
  <c r="Q248"/>
  <c r="Q61"/>
  <c r="Q117"/>
  <c r="Q234"/>
  <c r="Q147"/>
  <c r="Q132"/>
  <c r="Q222"/>
  <c r="Q17"/>
  <c r="Q167"/>
  <c r="Q130"/>
  <c r="Q150"/>
  <c r="Q145"/>
  <c r="Q164"/>
  <c r="Q23"/>
  <c r="Q77"/>
  <c r="Q169"/>
  <c r="Q110"/>
  <c r="Q90"/>
  <c r="Q85"/>
  <c r="Q175"/>
  <c r="Q122"/>
  <c r="Q34"/>
  <c r="Q138"/>
  <c r="Q64"/>
  <c r="Q12"/>
  <c r="Q41"/>
  <c r="Q267"/>
  <c r="Q232"/>
  <c r="Q168"/>
  <c r="Q253"/>
  <c r="Q209"/>
  <c r="Q182"/>
  <c r="Q46"/>
  <c r="Q206"/>
  <c r="Q131"/>
  <c r="Q59"/>
  <c r="Q78"/>
  <c r="Q194"/>
  <c r="Q86"/>
  <c r="Q43"/>
  <c r="Q185"/>
  <c r="Q19"/>
  <c r="Q178"/>
  <c r="Q265"/>
  <c r="Q89"/>
  <c r="Q146"/>
  <c r="Q272"/>
  <c r="Q91"/>
  <c r="Q111" l="1"/>
  <c r="Q104"/>
  <c r="Q247"/>
  <c r="Q225"/>
  <c r="Q183"/>
  <c r="Q226"/>
  <c r="Q271"/>
  <c r="Q88"/>
  <c r="Q68"/>
  <c r="Q256"/>
  <c r="Q108"/>
  <c r="Q160"/>
  <c r="Q137"/>
  <c r="Q58"/>
  <c r="Q32"/>
  <c r="Q184"/>
  <c r="Q213"/>
  <c r="Q20"/>
  <c r="Q207"/>
  <c r="Q254"/>
  <c r="Q266"/>
  <c r="Q214"/>
  <c r="Q129"/>
  <c r="Q79"/>
  <c r="Q40"/>
  <c r="Q65"/>
  <c r="Q107"/>
  <c r="Q174"/>
  <c r="Q246"/>
  <c r="Q80"/>
  <c r="Q262"/>
  <c r="Q161"/>
  <c r="Q120"/>
  <c r="Q118"/>
  <c r="Q179"/>
  <c r="Q180"/>
  <c r="Q119"/>
  <c r="Q13"/>
  <c r="Q251"/>
  <c r="Q139"/>
  <c r="Q233"/>
  <c r="Q84"/>
  <c r="Q159"/>
  <c r="Q241"/>
  <c r="Q133"/>
  <c r="Q260"/>
  <c r="Q113"/>
  <c r="Q223"/>
  <c r="Q205"/>
  <c r="Q224"/>
  <c r="Q93"/>
  <c r="Q134"/>
  <c r="Q242"/>
  <c r="Q87"/>
  <c r="Q115"/>
  <c r="Q229"/>
  <c r="Q237"/>
  <c r="Q53"/>
  <c r="Q14"/>
  <c r="Q114"/>
  <c r="Q215"/>
  <c r="Q75"/>
  <c r="Q259"/>
  <c r="Q157"/>
  <c r="Q249"/>
  <c r="Q239"/>
  <c r="Q211"/>
  <c r="Q152"/>
  <c r="Q54"/>
  <c r="Q92"/>
  <c r="Q98"/>
  <c r="Q67"/>
  <c r="Q101"/>
  <c r="Q158"/>
  <c r="Q201"/>
  <c r="Q48"/>
  <c r="Q73"/>
  <c r="Q135"/>
  <c r="Q217"/>
  <c r="Q144"/>
  <c r="Q124"/>
  <c r="Q109"/>
  <c r="Q227"/>
  <c r="Q60"/>
  <c r="Q94"/>
  <c r="Q235"/>
  <c r="Q202"/>
  <c r="Q95"/>
  <c r="Q231"/>
  <c r="Q257"/>
  <c r="Q49"/>
  <c r="Q156"/>
  <c r="Q26"/>
  <c r="Q186"/>
  <c r="Q50"/>
  <c r="Q55"/>
  <c r="Q70"/>
  <c r="Q69"/>
  <c r="Q16"/>
  <c r="Q125"/>
  <c r="Q204"/>
  <c r="Q219"/>
  <c r="Q74"/>
  <c r="Q82"/>
  <c r="Q189" l="1"/>
  <c r="Q155"/>
  <c r="Q29"/>
  <c r="Q163"/>
  <c r="Q151"/>
  <c r="Q141"/>
  <c r="Q112"/>
  <c r="Q263"/>
  <c r="Q270"/>
  <c r="Q268"/>
  <c r="Q250"/>
  <c r="Q255"/>
  <c r="Q258"/>
  <c r="Q275"/>
  <c r="Q264"/>
  <c r="Q30"/>
  <c r="Q1" l="1"/>
  <c r="K5"/>
  <c r="Q5" l="1"/>
</calcChain>
</file>

<file path=xl/sharedStrings.xml><?xml version="1.0" encoding="utf-8"?>
<sst xmlns="http://schemas.openxmlformats.org/spreadsheetml/2006/main" count="298" uniqueCount="290">
  <si>
    <t>ОПЛАТА по разноске платежей автомат</t>
  </si>
  <si>
    <t xml:space="preserve">Остаток расчетный </t>
  </si>
  <si>
    <t>За период</t>
  </si>
  <si>
    <t>Остаток средств  на</t>
  </si>
  <si>
    <t xml:space="preserve">Оплата </t>
  </si>
  <si>
    <t>Сумма  начислений</t>
  </si>
  <si>
    <t>Перерас-</t>
  </si>
  <si>
    <t>2019г</t>
  </si>
  <si>
    <t>КВТ</t>
  </si>
  <si>
    <t>руб.</t>
  </si>
  <si>
    <t>чет</t>
  </si>
  <si>
    <t>Код_</t>
  </si>
  <si>
    <t>АктЭн_M</t>
  </si>
  <si>
    <t>АктЭн_L</t>
  </si>
  <si>
    <t>СуммАктЭн</t>
  </si>
  <si>
    <t>Всего</t>
  </si>
  <si>
    <t>День</t>
  </si>
  <si>
    <t>Ночь</t>
  </si>
  <si>
    <t>руб</t>
  </si>
  <si>
    <t xml:space="preserve">     Код</t>
  </si>
  <si>
    <t xml:space="preserve">№002 </t>
  </si>
  <si>
    <t xml:space="preserve">№003 </t>
  </si>
  <si>
    <t xml:space="preserve">№004 </t>
  </si>
  <si>
    <t xml:space="preserve">№005 </t>
  </si>
  <si>
    <t xml:space="preserve">№006 </t>
  </si>
  <si>
    <t xml:space="preserve">№007 </t>
  </si>
  <si>
    <t xml:space="preserve">№008 </t>
  </si>
  <si>
    <t xml:space="preserve">№009а </t>
  </si>
  <si>
    <t>№010</t>
  </si>
  <si>
    <t>№011</t>
  </si>
  <si>
    <t xml:space="preserve">№012 </t>
  </si>
  <si>
    <t>№012а</t>
  </si>
  <si>
    <t xml:space="preserve">№013 </t>
  </si>
  <si>
    <t xml:space="preserve">№014 </t>
  </si>
  <si>
    <t xml:space="preserve">№015 </t>
  </si>
  <si>
    <t xml:space="preserve">№016\17 </t>
  </si>
  <si>
    <t xml:space="preserve">№018 </t>
  </si>
  <si>
    <t xml:space="preserve">№019 </t>
  </si>
  <si>
    <t xml:space="preserve">№020 </t>
  </si>
  <si>
    <t>№021\1</t>
  </si>
  <si>
    <t xml:space="preserve">№021\2 </t>
  </si>
  <si>
    <t>№022</t>
  </si>
  <si>
    <t>№022а</t>
  </si>
  <si>
    <t>№023</t>
  </si>
  <si>
    <t>№024</t>
  </si>
  <si>
    <t>№025</t>
  </si>
  <si>
    <t>№026</t>
  </si>
  <si>
    <t>№027</t>
  </si>
  <si>
    <t>№028</t>
  </si>
  <si>
    <t>№030</t>
  </si>
  <si>
    <t>№031\1</t>
  </si>
  <si>
    <t>№031\2</t>
  </si>
  <si>
    <t xml:space="preserve">№032 </t>
  </si>
  <si>
    <t xml:space="preserve">№033 </t>
  </si>
  <si>
    <t xml:space="preserve">№034 </t>
  </si>
  <si>
    <t xml:space="preserve">№035 </t>
  </si>
  <si>
    <t xml:space="preserve">№036 </t>
  </si>
  <si>
    <t xml:space="preserve">№037 </t>
  </si>
  <si>
    <t>№038</t>
  </si>
  <si>
    <t>№040</t>
  </si>
  <si>
    <t xml:space="preserve">№041 </t>
  </si>
  <si>
    <t xml:space="preserve">№041а </t>
  </si>
  <si>
    <t xml:space="preserve">№042 </t>
  </si>
  <si>
    <t xml:space="preserve">№043\1 </t>
  </si>
  <si>
    <t xml:space="preserve">№043\2 </t>
  </si>
  <si>
    <t xml:space="preserve">№044 </t>
  </si>
  <si>
    <t>№045 не установлен</t>
  </si>
  <si>
    <t xml:space="preserve">№046 </t>
  </si>
  <si>
    <t xml:space="preserve">№046а </t>
  </si>
  <si>
    <t xml:space="preserve">№047 </t>
  </si>
  <si>
    <t xml:space="preserve">№048 </t>
  </si>
  <si>
    <t xml:space="preserve">№049 </t>
  </si>
  <si>
    <t xml:space="preserve">№050 </t>
  </si>
  <si>
    <t xml:space="preserve">№051 </t>
  </si>
  <si>
    <t xml:space="preserve">№052 </t>
  </si>
  <si>
    <t xml:space="preserve">№052а </t>
  </si>
  <si>
    <t xml:space="preserve">№053 </t>
  </si>
  <si>
    <t xml:space="preserve">№054 </t>
  </si>
  <si>
    <t xml:space="preserve">№055 </t>
  </si>
  <si>
    <t xml:space="preserve">№056 </t>
  </si>
  <si>
    <t xml:space="preserve">№057 </t>
  </si>
  <si>
    <t xml:space="preserve">№058 </t>
  </si>
  <si>
    <t xml:space="preserve">№059 </t>
  </si>
  <si>
    <t xml:space="preserve">№060 </t>
  </si>
  <si>
    <t xml:space="preserve">№061 </t>
  </si>
  <si>
    <t xml:space="preserve">№062 </t>
  </si>
  <si>
    <t xml:space="preserve">№062а </t>
  </si>
  <si>
    <t xml:space="preserve">№063 </t>
  </si>
  <si>
    <t xml:space="preserve">№064\1 </t>
  </si>
  <si>
    <t xml:space="preserve">№064\2 </t>
  </si>
  <si>
    <t xml:space="preserve">№065 </t>
  </si>
  <si>
    <t xml:space="preserve">№066 </t>
  </si>
  <si>
    <t>№067</t>
  </si>
  <si>
    <t xml:space="preserve">№068 </t>
  </si>
  <si>
    <t xml:space="preserve">№069 </t>
  </si>
  <si>
    <t xml:space="preserve">№070 </t>
  </si>
  <si>
    <t xml:space="preserve">№071 </t>
  </si>
  <si>
    <t xml:space="preserve">№072 </t>
  </si>
  <si>
    <t xml:space="preserve">№073 </t>
  </si>
  <si>
    <t xml:space="preserve">№074 </t>
  </si>
  <si>
    <t xml:space="preserve">№075 </t>
  </si>
  <si>
    <t>№076</t>
  </si>
  <si>
    <t xml:space="preserve">№077 </t>
  </si>
  <si>
    <t xml:space="preserve">№078 </t>
  </si>
  <si>
    <t xml:space="preserve">№079 </t>
  </si>
  <si>
    <t xml:space="preserve">№080 </t>
  </si>
  <si>
    <t xml:space="preserve">№081 </t>
  </si>
  <si>
    <t xml:space="preserve">№082/1 </t>
  </si>
  <si>
    <t>№082/2</t>
  </si>
  <si>
    <t xml:space="preserve">№083 </t>
  </si>
  <si>
    <t xml:space="preserve">№085 </t>
  </si>
  <si>
    <t xml:space="preserve">№086 </t>
  </si>
  <si>
    <t xml:space="preserve">№087 </t>
  </si>
  <si>
    <t xml:space="preserve">№088 </t>
  </si>
  <si>
    <t xml:space="preserve">№089 </t>
  </si>
  <si>
    <t xml:space="preserve">№090 </t>
  </si>
  <si>
    <t xml:space="preserve">№091 </t>
  </si>
  <si>
    <t xml:space="preserve">№092 </t>
  </si>
  <si>
    <t xml:space="preserve">№093 </t>
  </si>
  <si>
    <t xml:space="preserve">№094 </t>
  </si>
  <si>
    <t xml:space="preserve">№095 </t>
  </si>
  <si>
    <t xml:space="preserve">№096 </t>
  </si>
  <si>
    <t xml:space="preserve">№097 </t>
  </si>
  <si>
    <t xml:space="preserve">№098 </t>
  </si>
  <si>
    <t xml:space="preserve">№099 </t>
  </si>
  <si>
    <t>№100</t>
  </si>
  <si>
    <t xml:space="preserve">№101 </t>
  </si>
  <si>
    <t>№102</t>
  </si>
  <si>
    <t xml:space="preserve">№103 </t>
  </si>
  <si>
    <t xml:space="preserve">№104 </t>
  </si>
  <si>
    <t>№104б</t>
  </si>
  <si>
    <t xml:space="preserve">№105 </t>
  </si>
  <si>
    <t xml:space="preserve">№106 </t>
  </si>
  <si>
    <t xml:space="preserve">№107 </t>
  </si>
  <si>
    <t xml:space="preserve">№108 </t>
  </si>
  <si>
    <t xml:space="preserve">№109 </t>
  </si>
  <si>
    <t xml:space="preserve">№110 </t>
  </si>
  <si>
    <t xml:space="preserve">№111 </t>
  </si>
  <si>
    <t xml:space="preserve">№112 </t>
  </si>
  <si>
    <t xml:space="preserve">№113 </t>
  </si>
  <si>
    <t xml:space="preserve">№114 </t>
  </si>
  <si>
    <t xml:space="preserve">№115 </t>
  </si>
  <si>
    <t xml:space="preserve">№116 </t>
  </si>
  <si>
    <t xml:space="preserve">№117 </t>
  </si>
  <si>
    <t xml:space="preserve">№118 </t>
  </si>
  <si>
    <t>№118а не установлен</t>
  </si>
  <si>
    <t xml:space="preserve">№119 </t>
  </si>
  <si>
    <t>№120  снят</t>
  </si>
  <si>
    <t xml:space="preserve">№121 </t>
  </si>
  <si>
    <t xml:space="preserve">№122 </t>
  </si>
  <si>
    <t xml:space="preserve">№123 </t>
  </si>
  <si>
    <t xml:space="preserve">№123а </t>
  </si>
  <si>
    <t xml:space="preserve">№125 </t>
  </si>
  <si>
    <t xml:space="preserve">№126\1 </t>
  </si>
  <si>
    <t xml:space="preserve">№126\2 </t>
  </si>
  <si>
    <t xml:space="preserve">№127 </t>
  </si>
  <si>
    <t>№129</t>
  </si>
  <si>
    <t xml:space="preserve">№130 </t>
  </si>
  <si>
    <t xml:space="preserve">№131 </t>
  </si>
  <si>
    <t xml:space="preserve">№132 </t>
  </si>
  <si>
    <t xml:space="preserve">№133 </t>
  </si>
  <si>
    <t xml:space="preserve">№134 </t>
  </si>
  <si>
    <t xml:space="preserve">№135 </t>
  </si>
  <si>
    <t xml:space="preserve">№136 </t>
  </si>
  <si>
    <t>№137</t>
  </si>
  <si>
    <t>№138</t>
  </si>
  <si>
    <t xml:space="preserve">№139 </t>
  </si>
  <si>
    <t xml:space="preserve">№140 </t>
  </si>
  <si>
    <t xml:space="preserve">№141\1 </t>
  </si>
  <si>
    <t xml:space="preserve">№141\2 </t>
  </si>
  <si>
    <t xml:space="preserve">№142 </t>
  </si>
  <si>
    <t xml:space="preserve">№143 </t>
  </si>
  <si>
    <t>№143а</t>
  </si>
  <si>
    <t xml:space="preserve">№144 </t>
  </si>
  <si>
    <t xml:space="preserve">№145\1 </t>
  </si>
  <si>
    <t>№145\2</t>
  </si>
  <si>
    <t xml:space="preserve">№146 </t>
  </si>
  <si>
    <t>№146 3ф</t>
  </si>
  <si>
    <t xml:space="preserve">№147 </t>
  </si>
  <si>
    <t>№148</t>
  </si>
  <si>
    <t>№149</t>
  </si>
  <si>
    <t xml:space="preserve">№150 </t>
  </si>
  <si>
    <t>№151</t>
  </si>
  <si>
    <t>№152</t>
  </si>
  <si>
    <t xml:space="preserve">№153 </t>
  </si>
  <si>
    <t>№154</t>
  </si>
  <si>
    <t>№155</t>
  </si>
  <si>
    <t xml:space="preserve">№156 </t>
  </si>
  <si>
    <t>№157</t>
  </si>
  <si>
    <t xml:space="preserve">№158 </t>
  </si>
  <si>
    <t>№159снят</t>
  </si>
  <si>
    <t>№159а\1</t>
  </si>
  <si>
    <t xml:space="preserve">№159а\2 </t>
  </si>
  <si>
    <t>№160</t>
  </si>
  <si>
    <t>№161</t>
  </si>
  <si>
    <t>№161 3ф</t>
  </si>
  <si>
    <t>№161а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</si>
  <si>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</si>
  <si>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</si>
  <si>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</si>
  <si>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</si>
  <si>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</si>
  <si>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</si>
  <si>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</si>
  <si>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</si>
  <si>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</si>
  <si>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</si>
  <si>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№172</t>
  </si>
  <si>
    <t xml:space="preserve">№173 </t>
  </si>
  <si>
    <t xml:space="preserve">№174 </t>
  </si>
  <si>
    <t xml:space="preserve">№175 </t>
  </si>
  <si>
    <t xml:space="preserve">№176\1 </t>
  </si>
  <si>
    <t xml:space="preserve">№176\2 </t>
  </si>
  <si>
    <t xml:space="preserve">№177 </t>
  </si>
  <si>
    <t xml:space="preserve">№178 </t>
  </si>
  <si>
    <t xml:space="preserve">№179 </t>
  </si>
  <si>
    <t xml:space="preserve">№180 </t>
  </si>
  <si>
    <t xml:space="preserve">№181 </t>
  </si>
  <si>
    <t xml:space="preserve">№182 </t>
  </si>
  <si>
    <t xml:space="preserve">№183 </t>
  </si>
  <si>
    <t xml:space="preserve">№184 </t>
  </si>
  <si>
    <t xml:space="preserve">№185 </t>
  </si>
  <si>
    <t xml:space="preserve">№186 </t>
  </si>
  <si>
    <t xml:space="preserve">№187 </t>
  </si>
  <si>
    <t>№188\1</t>
  </si>
  <si>
    <t xml:space="preserve">№188\2 </t>
  </si>
  <si>
    <t xml:space="preserve">№189 </t>
  </si>
  <si>
    <t xml:space="preserve">№190 </t>
  </si>
  <si>
    <t xml:space="preserve">№191 </t>
  </si>
  <si>
    <t xml:space="preserve">№202 </t>
  </si>
  <si>
    <t xml:space="preserve">№203 </t>
  </si>
  <si>
    <t xml:space="preserve">№204 </t>
  </si>
  <si>
    <t xml:space="preserve">№205 </t>
  </si>
  <si>
    <t xml:space="preserve">№206 </t>
  </si>
  <si>
    <t xml:space="preserve">№207 </t>
  </si>
  <si>
    <t xml:space="preserve">№208 </t>
  </si>
  <si>
    <t xml:space="preserve">№209 </t>
  </si>
  <si>
    <t xml:space="preserve">№210 </t>
  </si>
  <si>
    <t xml:space="preserve">№210а </t>
  </si>
  <si>
    <t xml:space="preserve">№211 </t>
  </si>
  <si>
    <t xml:space="preserve">№212 </t>
  </si>
  <si>
    <t xml:space="preserve">№213 </t>
  </si>
  <si>
    <t xml:space="preserve">№214 </t>
  </si>
  <si>
    <t xml:space="preserve">№215 </t>
  </si>
  <si>
    <t>№216</t>
  </si>
  <si>
    <t xml:space="preserve">№217 </t>
  </si>
  <si>
    <t xml:space="preserve">№218 </t>
  </si>
  <si>
    <t xml:space="preserve">№219 </t>
  </si>
  <si>
    <t xml:space="preserve">№220 </t>
  </si>
  <si>
    <t xml:space="preserve">№221 </t>
  </si>
  <si>
    <t xml:space="preserve">№222 </t>
  </si>
  <si>
    <t xml:space="preserve">№223 </t>
  </si>
  <si>
    <t xml:space="preserve">№224 </t>
  </si>
  <si>
    <t xml:space="preserve">№225 </t>
  </si>
  <si>
    <t xml:space="preserve">№226 </t>
  </si>
  <si>
    <t xml:space="preserve">№227 </t>
  </si>
  <si>
    <t xml:space="preserve">№228 </t>
  </si>
  <si>
    <t xml:space="preserve">№229 </t>
  </si>
  <si>
    <t xml:space="preserve">№229а </t>
  </si>
  <si>
    <t xml:space="preserve">№230 </t>
  </si>
  <si>
    <t xml:space="preserve">№231 </t>
  </si>
  <si>
    <t xml:space="preserve">№232 </t>
  </si>
  <si>
    <t xml:space="preserve">№233 </t>
  </si>
  <si>
    <t xml:space="preserve">№234 </t>
  </si>
  <si>
    <t xml:space="preserve">№235 </t>
  </si>
  <si>
    <t xml:space="preserve">№236 </t>
  </si>
  <si>
    <t xml:space="preserve">№237 </t>
  </si>
  <si>
    <t xml:space="preserve">№238 </t>
  </si>
  <si>
    <t xml:space="preserve">№239 </t>
  </si>
  <si>
    <t xml:space="preserve">№240 </t>
  </si>
  <si>
    <t xml:space="preserve">№241 </t>
  </si>
  <si>
    <t xml:space="preserve">№242 </t>
  </si>
  <si>
    <t>№243\1</t>
  </si>
  <si>
    <t xml:space="preserve">№243\2 </t>
  </si>
  <si>
    <t xml:space="preserve">№244 </t>
  </si>
  <si>
    <t xml:space="preserve">№245 </t>
  </si>
  <si>
    <t xml:space="preserve">№246 </t>
  </si>
  <si>
    <t xml:space="preserve">№247 </t>
  </si>
  <si>
    <t xml:space="preserve">№248 </t>
  </si>
  <si>
    <t xml:space="preserve">№249 </t>
  </si>
  <si>
    <t>РАСЧЕТ    ЭЛЕКТРОЭНЕРГИИ  ПО  ПОТРЕБИТЕЛЯМ</t>
  </si>
  <si>
    <t xml:space="preserve">Задолженность             (   -  )  </t>
  </si>
  <si>
    <t>№084</t>
  </si>
  <si>
    <t xml:space="preserve">   </t>
  </si>
  <si>
    <t>№039  сбыт</t>
  </si>
  <si>
    <t>№029 сбыт</t>
  </si>
  <si>
    <t>№009  сбыт</t>
  </si>
  <si>
    <t>№124 сбыт</t>
  </si>
  <si>
    <t>№128 сбыт</t>
  </si>
  <si>
    <t>ТАРИФ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</si>
</sst>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[$-1010419]#,##0.00;\-#,##0.00"/>
    <numFmt numFmtId="166" formatCode="#,##0.00&quot;р.&quot;"/>
    <numFmt numFmtId="167" formatCode="[$-419]mmmm;@"/>
    <numFmt numFmtId="168" formatCode="#,##0.00_ ;\-#,##0.00\ "/>
  </numFmts>
  <fonts count="1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9"/>
      <color indexed="23"/>
      <name val="Tahoma"/>
      <family val="2"/>
      <charset val="204"/>
    </font>
    <font>
      <b/>
      <sz val="10"/>
      <name val="Arial Cyr"/>
      <charset val="204"/>
    </font>
    <font>
      <sz val="9"/>
      <color indexed="23"/>
      <name val="Tahoma"/>
      <family val="2"/>
      <charset val="204"/>
    </font>
    <font>
      <b/>
      <sz val="10"/>
      <name val="Courier New"/>
      <family val="3"/>
      <charset val="204"/>
    </font>
    <font>
      <b/>
      <sz val="14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23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0" fontId="3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/>
    <xf numFmtId="0" fontId="5" fillId="2" borderId="1" xfId="0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165" fontId="0" fillId="0" borderId="0" xfId="0" applyNumberFormat="1"/>
    <xf numFmtId="2" fontId="6" fillId="0" borderId="0" xfId="0" applyNumberFormat="1" applyFont="1" applyFill="1" applyAlignment="1">
      <alignment vertical="top" wrapText="1"/>
    </xf>
    <xf numFmtId="166" fontId="7" fillId="0" borderId="0" xfId="0" applyNumberFormat="1" applyFont="1"/>
    <xf numFmtId="164" fontId="0" fillId="0" borderId="0" xfId="0" applyNumberFormat="1" applyFill="1"/>
    <xf numFmtId="167" fontId="8" fillId="0" borderId="2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0" fillId="0" borderId="3" xfId="0" applyNumberFormat="1" applyBorder="1"/>
    <xf numFmtId="14" fontId="0" fillId="0" borderId="3" xfId="0" applyNumberFormat="1" applyBorder="1" applyAlignment="1"/>
    <xf numFmtId="167" fontId="8" fillId="0" borderId="5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Alignment="1">
      <alignment horizontal="center" vertical="top" wrapText="1"/>
    </xf>
    <xf numFmtId="167" fontId="8" fillId="0" borderId="7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1" fillId="4" borderId="9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wrapText="1"/>
    </xf>
    <xf numFmtId="165" fontId="0" fillId="5" borderId="0" xfId="0" applyNumberFormat="1" applyFill="1"/>
    <xf numFmtId="168" fontId="12" fillId="5" borderId="0" xfId="0" applyNumberFormat="1" applyFont="1" applyFill="1" applyBorder="1" applyAlignment="1">
      <alignment vertical="top" wrapText="1"/>
    </xf>
    <xf numFmtId="2" fontId="0" fillId="5" borderId="0" xfId="0" applyNumberFormat="1" applyFill="1"/>
    <xf numFmtId="165" fontId="12" fillId="0" borderId="0" xfId="0" applyNumberFormat="1" applyFont="1" applyFill="1" applyBorder="1" applyAlignment="1">
      <alignment vertical="top" wrapText="1"/>
    </xf>
    <xf numFmtId="168" fontId="12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/>
    <xf numFmtId="165" fontId="0" fillId="0" borderId="0" xfId="0" applyNumberFormat="1" applyFill="1"/>
    <xf numFmtId="168" fontId="13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vertical="top" wrapText="1"/>
    </xf>
    <xf numFmtId="0" fontId="0" fillId="0" borderId="0" xfId="0" applyFill="1"/>
    <xf numFmtId="0" fontId="0" fillId="0" borderId="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5" fontId="12" fillId="6" borderId="0" xfId="0" applyNumberFormat="1" applyFont="1" applyFill="1" applyBorder="1" applyAlignment="1">
      <alignment vertical="top" wrapText="1"/>
    </xf>
    <xf numFmtId="14" fontId="0" fillId="7" borderId="0" xfId="0" applyNumberFormat="1" applyFill="1" applyAlignment="1">
      <alignment horizontal="center"/>
    </xf>
    <xf numFmtId="165" fontId="15" fillId="0" borderId="0" xfId="0" applyNumberFormat="1" applyFont="1" applyFill="1" applyBorder="1" applyAlignment="1">
      <alignment vertical="top" wrapText="1"/>
    </xf>
    <xf numFmtId="2" fontId="5" fillId="3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4" fillId="0" borderId="0" xfId="0" applyFont="1"/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7" fontId="11" fillId="4" borderId="8" xfId="0" applyNumberFormat="1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vertical="top" wrapText="1"/>
    </xf>
    <xf numFmtId="14" fontId="0" fillId="7" borderId="8" xfId="0" applyNumberFormat="1" applyFill="1" applyBorder="1" applyAlignment="1">
      <alignment horizontal="center"/>
    </xf>
    <xf numFmtId="2" fontId="0" fillId="8" borderId="0" xfId="0" applyNumberFormat="1" applyFill="1"/>
    <xf numFmtId="164" fontId="0" fillId="0" borderId="0" xfId="0" applyNumberFormat="1" applyFill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2"/>
  <sheetViews>
    <sheetView tabSelected="1" topLeftCell="G6" workbookViewId="0">
      <selection activeCell="G5" sqref="A1:XFD5"/>
    </sheetView>
  </sheetViews>
  <sheetFormatPr defaultColWidth="13.28515625" defaultRowHeight="15"/>
  <cols>
    <col min="1" max="1" width="14.85546875" style="35" customWidth="1"/>
    <col min="5" max="5" width="15" customWidth="1"/>
    <col min="16" max="16" width="13.28515625" hidden="1" customWidth="1"/>
    <col min="17" max="17" width="16.42578125" customWidth="1"/>
    <col min="18" max="18" width="12.140625" customWidth="1"/>
  </cols>
  <sheetData>
    <row r="1" spans="1:20" ht="36" hidden="1" customHeight="1">
      <c r="A1" s="1"/>
      <c r="J1" s="49">
        <f>SUM(J10:J275)</f>
        <v>27684.242999999984</v>
      </c>
      <c r="K1" s="49">
        <f>SUM(K10:K275)</f>
        <v>-378598.81405191595</v>
      </c>
      <c r="L1" s="49">
        <f>SUM(L10:L275)</f>
        <v>138160.74</v>
      </c>
      <c r="M1" s="49">
        <f>SUM(M10:M288)</f>
        <v>117067.12595999993</v>
      </c>
      <c r="N1" s="49">
        <f>SUM(N10:N288)</f>
        <v>22571.479189999987</v>
      </c>
      <c r="O1" s="49">
        <f>SUM(O10:O275)</f>
        <v>139638.60514999996</v>
      </c>
      <c r="P1" s="49">
        <f t="shared" ref="P1" si="0">SUM(P10:P275)</f>
        <v>0</v>
      </c>
      <c r="Q1" s="49">
        <f>SUM(Q10:Q275)</f>
        <v>-380076.67920191598</v>
      </c>
      <c r="R1" s="2"/>
    </row>
    <row r="2" spans="1:20" ht="15" hidden="1" customHeight="1" thickBot="1">
      <c r="A2" s="3"/>
    </row>
    <row r="3" spans="1:20" ht="52.5" hidden="1" customHeight="1" thickBot="1">
      <c r="A3" s="4"/>
      <c r="B3" s="5"/>
      <c r="E3" s="5"/>
      <c r="K3" s="7"/>
      <c r="L3" s="7" t="s">
        <v>0</v>
      </c>
      <c r="Q3" s="6" t="s">
        <v>1</v>
      </c>
    </row>
    <row r="4" spans="1:20" ht="18" hidden="1" customHeight="1">
      <c r="A4" s="4"/>
      <c r="B4" s="5"/>
      <c r="E4" s="5"/>
      <c r="K4" s="41"/>
      <c r="L4" s="41"/>
      <c r="Q4" s="42"/>
    </row>
    <row r="5" spans="1:20" ht="21" hidden="1" customHeight="1">
      <c r="A5" s="4"/>
      <c r="B5" s="5"/>
      <c r="E5" s="5"/>
      <c r="K5" s="8">
        <f>SUM(K10:K275)</f>
        <v>-378598.81405191595</v>
      </c>
      <c r="L5" s="8">
        <f>SUM(L10:L275)</f>
        <v>138160.74</v>
      </c>
      <c r="O5" s="8">
        <f>SUM(O10:O275)</f>
        <v>139638.60514999996</v>
      </c>
      <c r="P5" s="8">
        <f t="shared" ref="P5" si="1">SUM(P10:P275)</f>
        <v>0</v>
      </c>
      <c r="Q5" s="8">
        <f>SUM(Q10:Q275)</f>
        <v>-380076.67920191598</v>
      </c>
    </row>
    <row r="6" spans="1:20" ht="15.75" thickBot="1">
      <c r="A6" s="9"/>
      <c r="D6" s="43" t="s">
        <v>280</v>
      </c>
      <c r="J6" s="10"/>
      <c r="K6" s="11"/>
      <c r="L6" s="50" t="s">
        <v>289</v>
      </c>
      <c r="M6" s="10">
        <v>6.39</v>
      </c>
      <c r="N6" s="10">
        <v>2.41</v>
      </c>
    </row>
    <row r="7" spans="1:20" ht="15.75" customHeight="1" thickBot="1">
      <c r="A7" s="12">
        <f>F7</f>
        <v>43887</v>
      </c>
      <c r="B7" s="13"/>
      <c r="C7" s="14">
        <v>43854</v>
      </c>
      <c r="D7" s="15"/>
      <c r="E7" s="13"/>
      <c r="F7" s="14">
        <v>43887</v>
      </c>
      <c r="G7" s="15"/>
      <c r="H7" s="54" t="s">
        <v>2</v>
      </c>
      <c r="I7" s="54"/>
      <c r="J7" s="55"/>
      <c r="K7" s="59" t="s">
        <v>3</v>
      </c>
      <c r="L7" s="61" t="s">
        <v>4</v>
      </c>
      <c r="M7" s="56" t="s">
        <v>5</v>
      </c>
      <c r="N7" s="57"/>
      <c r="O7" s="58"/>
      <c r="P7" s="44" t="s">
        <v>6</v>
      </c>
      <c r="Q7" s="51" t="s">
        <v>281</v>
      </c>
      <c r="R7" s="16"/>
    </row>
    <row r="8" spans="1:20" ht="18" customHeight="1" thickBot="1">
      <c r="A8" s="17" t="s">
        <v>7</v>
      </c>
      <c r="B8" s="53" t="s">
        <v>8</v>
      </c>
      <c r="C8" s="54"/>
      <c r="D8" s="55"/>
      <c r="E8" s="53" t="s">
        <v>8</v>
      </c>
      <c r="F8" s="54"/>
      <c r="G8" s="55"/>
      <c r="H8" s="53" t="s">
        <v>8</v>
      </c>
      <c r="I8" s="54"/>
      <c r="J8" s="55"/>
      <c r="K8" s="60"/>
      <c r="L8" s="62"/>
      <c r="M8" s="56" t="s">
        <v>9</v>
      </c>
      <c r="N8" s="57"/>
      <c r="O8" s="58"/>
      <c r="P8" s="45" t="s">
        <v>10</v>
      </c>
      <c r="Q8" s="52"/>
      <c r="R8" s="18"/>
    </row>
    <row r="9" spans="1:20" ht="16.5" customHeight="1" thickBot="1">
      <c r="A9" s="19" t="s">
        <v>11</v>
      </c>
      <c r="B9" s="20" t="s">
        <v>12</v>
      </c>
      <c r="C9" s="20" t="s">
        <v>13</v>
      </c>
      <c r="D9" s="20" t="s">
        <v>14</v>
      </c>
      <c r="E9" s="20" t="s">
        <v>12</v>
      </c>
      <c r="F9" s="20" t="s">
        <v>13</v>
      </c>
      <c r="G9" s="20" t="s">
        <v>14</v>
      </c>
      <c r="H9" s="20" t="s">
        <v>12</v>
      </c>
      <c r="I9" s="20" t="s">
        <v>13</v>
      </c>
      <c r="J9" s="21" t="s">
        <v>15</v>
      </c>
      <c r="K9" s="39">
        <f>C7</f>
        <v>43854</v>
      </c>
      <c r="L9" s="46">
        <f>F7</f>
        <v>43887</v>
      </c>
      <c r="M9" s="22" t="s">
        <v>16</v>
      </c>
      <c r="N9" s="22" t="s">
        <v>17</v>
      </c>
      <c r="O9" s="22" t="s">
        <v>15</v>
      </c>
      <c r="P9" s="23" t="s">
        <v>18</v>
      </c>
      <c r="Q9" s="48">
        <f>F7</f>
        <v>43887</v>
      </c>
      <c r="R9" s="24" t="s">
        <v>19</v>
      </c>
    </row>
    <row r="10" spans="1:20">
      <c r="A10" s="25" t="s">
        <v>20</v>
      </c>
      <c r="B10" s="26">
        <v>2047.13</v>
      </c>
      <c r="C10" s="27">
        <v>571.21</v>
      </c>
      <c r="D10" s="25">
        <v>2618.35</v>
      </c>
      <c r="E10" s="25">
        <v>2050.89</v>
      </c>
      <c r="F10" s="25">
        <v>571.22</v>
      </c>
      <c r="G10" s="25">
        <v>2622.12</v>
      </c>
      <c r="H10" s="26">
        <f>E10-B10</f>
        <v>3.7599999999997635</v>
      </c>
      <c r="I10" s="27">
        <f>F10-C10</f>
        <v>9.9999999999909051E-3</v>
      </c>
      <c r="J10" s="25">
        <f>SUM(H10:I10)</f>
        <v>3.7699999999997544</v>
      </c>
      <c r="K10" s="26">
        <v>-283.07820000000015</v>
      </c>
      <c r="L10" s="26">
        <v>0</v>
      </c>
      <c r="M10" s="25">
        <f>H10*M$6</f>
        <v>24.026399999998489</v>
      </c>
      <c r="N10" s="25">
        <f>I10*N$6</f>
        <v>2.4099999999978083E-2</v>
      </c>
      <c r="O10" s="25">
        <f>SUM(M10:N10)</f>
        <v>24.050499999998468</v>
      </c>
      <c r="P10" s="25"/>
      <c r="Q10" s="27">
        <f>K10-O10+L10+P10</f>
        <v>-307.12869999999862</v>
      </c>
      <c r="R10" s="27" t="str">
        <f>A10</f>
        <v xml:space="preserve">№002 </v>
      </c>
    </row>
    <row r="11" spans="1:20">
      <c r="A11" s="8" t="s">
        <v>21</v>
      </c>
      <c r="B11" s="29">
        <v>5287.07</v>
      </c>
      <c r="C11" s="2">
        <v>2331.54</v>
      </c>
      <c r="D11" s="8">
        <v>7618.62</v>
      </c>
      <c r="E11" s="8">
        <v>5287.16</v>
      </c>
      <c r="F11" s="8">
        <v>2331.58</v>
      </c>
      <c r="G11" s="8">
        <v>7618.74</v>
      </c>
      <c r="H11" s="29">
        <f t="shared" ref="H11:I16" si="2">E11-B11</f>
        <v>9.0000000000145519E-2</v>
      </c>
      <c r="I11" s="2">
        <f t="shared" si="2"/>
        <v>3.999999999996362E-2</v>
      </c>
      <c r="J11" s="8">
        <f t="shared" ref="J11:J74" si="3">SUM(H11:I11)</f>
        <v>0.13000000000010914</v>
      </c>
      <c r="K11" s="29">
        <v>-333.79009999999647</v>
      </c>
      <c r="L11" s="29">
        <v>0</v>
      </c>
      <c r="M11" s="8">
        <f t="shared" ref="M11:N41" si="4">H11*M$6</f>
        <v>0.57510000000092987</v>
      </c>
      <c r="N11" s="8">
        <f t="shared" si="4"/>
        <v>9.6399999999912334E-2</v>
      </c>
      <c r="O11" s="8">
        <f>SUM(M11:N11)</f>
        <v>0.6715000000008422</v>
      </c>
      <c r="P11" s="8"/>
      <c r="Q11" s="2">
        <f t="shared" ref="Q11:Q16" si="5">K11-O11+L11+P11</f>
        <v>-334.4615999999973</v>
      </c>
      <c r="R11" s="2" t="str">
        <f t="shared" ref="R11:R74" si="6">A11</f>
        <v xml:space="preserve">№003 </v>
      </c>
    </row>
    <row r="12" spans="1:20">
      <c r="A12" s="25" t="s">
        <v>22</v>
      </c>
      <c r="B12" s="26">
        <v>5054.01</v>
      </c>
      <c r="C12" s="27">
        <v>1882.97</v>
      </c>
      <c r="D12" s="25">
        <v>6936.99</v>
      </c>
      <c r="E12" s="25">
        <v>5055.12</v>
      </c>
      <c r="F12" s="25">
        <v>1883.27</v>
      </c>
      <c r="G12" s="25">
        <v>6938.4000000000005</v>
      </c>
      <c r="H12" s="26">
        <f t="shared" si="2"/>
        <v>1.1099999999996726</v>
      </c>
      <c r="I12" s="26">
        <f t="shared" si="2"/>
        <v>0.29999999999995453</v>
      </c>
      <c r="J12" s="26">
        <f t="shared" si="3"/>
        <v>1.4099999999996271</v>
      </c>
      <c r="K12" s="26">
        <v>0.80649999999870481</v>
      </c>
      <c r="L12" s="26">
        <v>0</v>
      </c>
      <c r="M12" s="26">
        <f t="shared" si="4"/>
        <v>7.0928999999979077</v>
      </c>
      <c r="N12" s="27">
        <f t="shared" si="4"/>
        <v>0.7229999999998904</v>
      </c>
      <c r="O12" s="25">
        <f t="shared" ref="O12:O75" si="7">SUM(M12:N12)</f>
        <v>7.8158999999977983</v>
      </c>
      <c r="P12" s="25"/>
      <c r="Q12" s="27">
        <f t="shared" si="5"/>
        <v>-7.0093999999990935</v>
      </c>
      <c r="R12" s="27" t="str">
        <f t="shared" si="6"/>
        <v xml:space="preserve">№004 </v>
      </c>
    </row>
    <row r="13" spans="1:20">
      <c r="A13" s="8" t="s">
        <v>23</v>
      </c>
      <c r="B13" s="29">
        <v>789.7</v>
      </c>
      <c r="C13" s="2">
        <v>1361.13</v>
      </c>
      <c r="D13" s="8">
        <v>2150.96</v>
      </c>
      <c r="E13" s="8">
        <v>789.7</v>
      </c>
      <c r="F13" s="8">
        <v>1361.13</v>
      </c>
      <c r="G13" s="8">
        <v>2150.96</v>
      </c>
      <c r="H13" s="29">
        <f t="shared" si="2"/>
        <v>0</v>
      </c>
      <c r="I13" s="29">
        <f t="shared" si="2"/>
        <v>0</v>
      </c>
      <c r="J13" s="29">
        <f t="shared" si="3"/>
        <v>0</v>
      </c>
      <c r="K13" s="29">
        <v>-859.28520000000071</v>
      </c>
      <c r="L13" s="29">
        <v>0</v>
      </c>
      <c r="M13" s="29">
        <f t="shared" si="4"/>
        <v>0</v>
      </c>
      <c r="N13" s="2">
        <f t="shared" si="4"/>
        <v>0</v>
      </c>
      <c r="O13" s="8">
        <f t="shared" si="7"/>
        <v>0</v>
      </c>
      <c r="P13" s="8"/>
      <c r="Q13" s="2">
        <f t="shared" si="5"/>
        <v>-859.28520000000071</v>
      </c>
      <c r="R13" s="2" t="str">
        <f t="shared" si="6"/>
        <v xml:space="preserve">№005 </v>
      </c>
    </row>
    <row r="14" spans="1:20">
      <c r="A14" s="25" t="s">
        <v>24</v>
      </c>
      <c r="B14" s="26">
        <v>3208.16</v>
      </c>
      <c r="C14" s="27">
        <v>1563.39</v>
      </c>
      <c r="D14" s="25">
        <v>4771.5600000000004</v>
      </c>
      <c r="E14" s="25">
        <v>3208.16</v>
      </c>
      <c r="F14" s="25">
        <v>1563.39</v>
      </c>
      <c r="G14" s="25">
        <v>4771.5600000000004</v>
      </c>
      <c r="H14" s="26">
        <f t="shared" si="2"/>
        <v>0</v>
      </c>
      <c r="I14" s="26">
        <f t="shared" si="2"/>
        <v>0</v>
      </c>
      <c r="J14" s="26">
        <f t="shared" si="3"/>
        <v>0</v>
      </c>
      <c r="K14" s="26">
        <v>-11638.656999999997</v>
      </c>
      <c r="L14" s="26">
        <v>0</v>
      </c>
      <c r="M14" s="26">
        <f t="shared" si="4"/>
        <v>0</v>
      </c>
      <c r="N14" s="27">
        <f t="shared" si="4"/>
        <v>0</v>
      </c>
      <c r="O14" s="25">
        <f t="shared" si="7"/>
        <v>0</v>
      </c>
      <c r="P14" s="25"/>
      <c r="Q14" s="27">
        <f t="shared" si="5"/>
        <v>-11638.656999999997</v>
      </c>
      <c r="R14" s="27" t="str">
        <f t="shared" si="6"/>
        <v xml:space="preserve">№006 </v>
      </c>
    </row>
    <row r="15" spans="1:20">
      <c r="A15" s="8" t="s">
        <v>25</v>
      </c>
      <c r="B15" s="29">
        <v>3479.46</v>
      </c>
      <c r="C15" s="2">
        <v>1982.27</v>
      </c>
      <c r="D15" s="8">
        <v>5461.75</v>
      </c>
      <c r="E15" s="8">
        <v>3479.46</v>
      </c>
      <c r="F15" s="8">
        <v>1982.27</v>
      </c>
      <c r="G15" s="8">
        <v>5461.75</v>
      </c>
      <c r="H15" s="29">
        <f t="shared" si="2"/>
        <v>0</v>
      </c>
      <c r="I15" s="29">
        <f t="shared" si="2"/>
        <v>0</v>
      </c>
      <c r="J15" s="29">
        <f t="shared" si="3"/>
        <v>0</v>
      </c>
      <c r="K15" s="29">
        <v>-6750.5345000000007</v>
      </c>
      <c r="L15" s="29">
        <v>0</v>
      </c>
      <c r="M15" s="29">
        <f t="shared" si="4"/>
        <v>0</v>
      </c>
      <c r="N15" s="2">
        <f t="shared" si="4"/>
        <v>0</v>
      </c>
      <c r="O15" s="8">
        <f t="shared" si="7"/>
        <v>0</v>
      </c>
      <c r="P15" s="8"/>
      <c r="Q15" s="2">
        <f t="shared" si="5"/>
        <v>-6750.5345000000007</v>
      </c>
      <c r="R15" s="2" t="str">
        <f t="shared" si="6"/>
        <v xml:space="preserve">№007 </v>
      </c>
      <c r="T15" t="s">
        <v>283</v>
      </c>
    </row>
    <row r="16" spans="1:20">
      <c r="A16" s="25" t="s">
        <v>26</v>
      </c>
      <c r="B16" s="26">
        <v>2219.0300000000002</v>
      </c>
      <c r="C16" s="27">
        <v>465.94</v>
      </c>
      <c r="D16" s="25">
        <v>2684.98</v>
      </c>
      <c r="E16" s="25">
        <v>2219.0300000000002</v>
      </c>
      <c r="F16" s="25">
        <v>465.94</v>
      </c>
      <c r="G16" s="25">
        <v>2684.98</v>
      </c>
      <c r="H16" s="26">
        <f t="shared" si="2"/>
        <v>0</v>
      </c>
      <c r="I16" s="26">
        <f t="shared" si="2"/>
        <v>0</v>
      </c>
      <c r="J16" s="26">
        <f t="shared" si="3"/>
        <v>0</v>
      </c>
      <c r="K16" s="26">
        <v>2.9999999787166942E-4</v>
      </c>
      <c r="L16" s="26">
        <v>0</v>
      </c>
      <c r="M16" s="26">
        <f t="shared" si="4"/>
        <v>0</v>
      </c>
      <c r="N16" s="27">
        <f t="shared" si="4"/>
        <v>0</v>
      </c>
      <c r="O16" s="25">
        <f t="shared" si="7"/>
        <v>0</v>
      </c>
      <c r="P16" s="25"/>
      <c r="Q16" s="27">
        <f t="shared" si="5"/>
        <v>2.9999999787166942E-4</v>
      </c>
      <c r="R16" s="27" t="str">
        <f t="shared" si="6"/>
        <v xml:space="preserve">№008 </v>
      </c>
    </row>
    <row r="17" spans="1:18">
      <c r="A17" s="30" t="s">
        <v>286</v>
      </c>
      <c r="B17" s="29"/>
      <c r="C17" s="2"/>
      <c r="D17" s="8"/>
      <c r="E17" s="8"/>
      <c r="F17" s="8"/>
      <c r="G17" s="8"/>
      <c r="H17" s="29"/>
      <c r="I17" s="29"/>
      <c r="J17" s="29">
        <f t="shared" si="3"/>
        <v>0</v>
      </c>
      <c r="K17" s="29">
        <v>153.49530000000289</v>
      </c>
      <c r="L17" s="29">
        <v>0</v>
      </c>
      <c r="M17" s="29">
        <f t="shared" si="4"/>
        <v>0</v>
      </c>
      <c r="N17" s="2">
        <f t="shared" si="4"/>
        <v>0</v>
      </c>
      <c r="O17" s="8">
        <f t="shared" si="7"/>
        <v>0</v>
      </c>
      <c r="P17" s="8"/>
      <c r="Q17" s="2">
        <f>K17-O17+L17</f>
        <v>153.49530000000289</v>
      </c>
      <c r="R17" s="2" t="str">
        <f t="shared" si="6"/>
        <v>№009  сбыт</v>
      </c>
    </row>
    <row r="18" spans="1:18">
      <c r="A18" s="25" t="s">
        <v>27</v>
      </c>
      <c r="B18" s="26">
        <v>4609.7300000000005</v>
      </c>
      <c r="C18" s="27">
        <v>2706.17</v>
      </c>
      <c r="D18" s="25">
        <v>7315.91</v>
      </c>
      <c r="E18" s="25">
        <v>4723.12</v>
      </c>
      <c r="F18" s="25">
        <v>2764.08</v>
      </c>
      <c r="G18" s="25">
        <v>7487.21</v>
      </c>
      <c r="H18" s="26">
        <f t="shared" ref="H18:I43" si="8">E18-B18</f>
        <v>113.38999999999942</v>
      </c>
      <c r="I18" s="26">
        <f t="shared" si="8"/>
        <v>57.909999999999854</v>
      </c>
      <c r="J18" s="26">
        <f t="shared" si="3"/>
        <v>171.29999999999927</v>
      </c>
      <c r="K18" s="26">
        <v>-2008.6424000000025</v>
      </c>
      <c r="L18" s="26">
        <v>0</v>
      </c>
      <c r="M18" s="26">
        <f t="shared" si="4"/>
        <v>724.56209999999624</v>
      </c>
      <c r="N18" s="27">
        <f t="shared" si="4"/>
        <v>139.56309999999965</v>
      </c>
      <c r="O18" s="25">
        <f t="shared" si="7"/>
        <v>864.12519999999586</v>
      </c>
      <c r="P18" s="25"/>
      <c r="Q18" s="27">
        <f t="shared" ref="Q18:Q74" si="9">K18-O18+L18+P18</f>
        <v>-2872.7675999999983</v>
      </c>
      <c r="R18" s="27" t="str">
        <f t="shared" si="6"/>
        <v xml:space="preserve">№009а </v>
      </c>
    </row>
    <row r="19" spans="1:18">
      <c r="A19" s="8" t="s">
        <v>28</v>
      </c>
      <c r="B19" s="29">
        <v>1097.28</v>
      </c>
      <c r="C19" s="2">
        <v>696.24</v>
      </c>
      <c r="D19" s="8">
        <v>1793.54</v>
      </c>
      <c r="E19" s="8">
        <v>1097.28</v>
      </c>
      <c r="F19" s="8">
        <v>696.24</v>
      </c>
      <c r="G19" s="8">
        <v>1793.54</v>
      </c>
      <c r="H19" s="29">
        <f t="shared" si="8"/>
        <v>0</v>
      </c>
      <c r="I19" s="29">
        <f t="shared" si="8"/>
        <v>0</v>
      </c>
      <c r="J19" s="29">
        <f t="shared" si="3"/>
        <v>0</v>
      </c>
      <c r="K19" s="29">
        <v>3698.6167000000005</v>
      </c>
      <c r="L19" s="29">
        <v>0</v>
      </c>
      <c r="M19" s="29">
        <f t="shared" si="4"/>
        <v>0</v>
      </c>
      <c r="N19" s="2">
        <f t="shared" si="4"/>
        <v>0</v>
      </c>
      <c r="O19" s="8">
        <f t="shared" si="7"/>
        <v>0</v>
      </c>
      <c r="P19" s="8"/>
      <c r="Q19" s="2">
        <f t="shared" si="9"/>
        <v>3698.6167000000005</v>
      </c>
      <c r="R19" s="2" t="str">
        <f t="shared" si="6"/>
        <v>№010</v>
      </c>
    </row>
    <row r="20" spans="1:18">
      <c r="A20" s="25" t="s">
        <v>29</v>
      </c>
      <c r="B20" s="26">
        <v>2872.28</v>
      </c>
      <c r="C20" s="27">
        <v>497.90000000000003</v>
      </c>
      <c r="D20" s="25">
        <v>3370.2000000000003</v>
      </c>
      <c r="E20" s="25">
        <v>2872.28</v>
      </c>
      <c r="F20" s="25">
        <v>497.90000000000003</v>
      </c>
      <c r="G20" s="25">
        <v>3370.2000000000003</v>
      </c>
      <c r="H20" s="26">
        <f t="shared" si="8"/>
        <v>0</v>
      </c>
      <c r="I20" s="26">
        <f t="shared" si="8"/>
        <v>0</v>
      </c>
      <c r="J20" s="26">
        <f t="shared" si="3"/>
        <v>0</v>
      </c>
      <c r="K20" s="26">
        <v>87.991199999998074</v>
      </c>
      <c r="L20" s="26">
        <v>0</v>
      </c>
      <c r="M20" s="26">
        <f t="shared" si="4"/>
        <v>0</v>
      </c>
      <c r="N20" s="27">
        <f t="shared" si="4"/>
        <v>0</v>
      </c>
      <c r="O20" s="25">
        <f t="shared" si="7"/>
        <v>0</v>
      </c>
      <c r="P20" s="25"/>
      <c r="Q20" s="27">
        <f t="shared" si="9"/>
        <v>87.991199999998074</v>
      </c>
      <c r="R20" s="27" t="str">
        <f t="shared" si="6"/>
        <v>№011</v>
      </c>
    </row>
    <row r="21" spans="1:18">
      <c r="A21" s="8" t="s">
        <v>30</v>
      </c>
      <c r="B21" s="29">
        <v>604.49</v>
      </c>
      <c r="C21" s="2">
        <v>134.67000000000002</v>
      </c>
      <c r="D21" s="8">
        <v>739.17</v>
      </c>
      <c r="E21" s="8">
        <v>604.62</v>
      </c>
      <c r="F21" s="8">
        <v>134.68</v>
      </c>
      <c r="G21" s="8">
        <v>739.31000000000006</v>
      </c>
      <c r="H21" s="29">
        <f t="shared" si="8"/>
        <v>0.12999999999999545</v>
      </c>
      <c r="I21" s="29">
        <f t="shared" si="8"/>
        <v>9.9999999999909051E-3</v>
      </c>
      <c r="J21" s="29">
        <f t="shared" si="3"/>
        <v>0.13999999999998636</v>
      </c>
      <c r="K21" s="29">
        <v>-282.77530000000019</v>
      </c>
      <c r="L21" s="29">
        <v>0</v>
      </c>
      <c r="M21" s="29">
        <f>H21*M$6</f>
        <v>0.83069999999997091</v>
      </c>
      <c r="N21" s="2">
        <f t="shared" si="4"/>
        <v>2.4099999999978083E-2</v>
      </c>
      <c r="O21" s="8">
        <f t="shared" si="7"/>
        <v>0.85479999999994893</v>
      </c>
      <c r="P21" s="8"/>
      <c r="Q21" s="2">
        <f t="shared" si="9"/>
        <v>-283.63010000000014</v>
      </c>
      <c r="R21" s="2" t="str">
        <f t="shared" si="6"/>
        <v xml:space="preserve">№012 </v>
      </c>
    </row>
    <row r="22" spans="1:18">
      <c r="A22" s="25" t="s">
        <v>31</v>
      </c>
      <c r="B22" s="26">
        <v>7.84</v>
      </c>
      <c r="C22" s="27">
        <v>0.81</v>
      </c>
      <c r="D22" s="25">
        <v>8.66</v>
      </c>
      <c r="E22" s="25">
        <v>7.84</v>
      </c>
      <c r="F22" s="25">
        <v>0.81</v>
      </c>
      <c r="G22" s="25">
        <v>8.66</v>
      </c>
      <c r="H22" s="26">
        <f t="shared" si="8"/>
        <v>0</v>
      </c>
      <c r="I22" s="26">
        <f t="shared" si="8"/>
        <v>0</v>
      </c>
      <c r="J22" s="26">
        <f t="shared" si="3"/>
        <v>0</v>
      </c>
      <c r="K22" s="26">
        <v>5.2281999999999993</v>
      </c>
      <c r="L22" s="26">
        <v>0</v>
      </c>
      <c r="M22" s="26">
        <f t="shared" si="4"/>
        <v>0</v>
      </c>
      <c r="N22" s="27">
        <f t="shared" si="4"/>
        <v>0</v>
      </c>
      <c r="O22" s="25">
        <f t="shared" si="7"/>
        <v>0</v>
      </c>
      <c r="P22" s="25"/>
      <c r="Q22" s="27">
        <f t="shared" si="9"/>
        <v>5.2281999999999993</v>
      </c>
      <c r="R22" s="27" t="str">
        <f t="shared" si="6"/>
        <v>№012а</v>
      </c>
    </row>
    <row r="23" spans="1:18">
      <c r="A23" s="8" t="s">
        <v>32</v>
      </c>
      <c r="B23" s="29">
        <v>8696.9500000000007</v>
      </c>
      <c r="C23" s="2">
        <v>2142.29</v>
      </c>
      <c r="D23" s="8">
        <v>10839.25</v>
      </c>
      <c r="E23" s="8">
        <v>8699.43</v>
      </c>
      <c r="F23" s="8">
        <v>2143.5300000000002</v>
      </c>
      <c r="G23" s="8">
        <v>10842.960000000001</v>
      </c>
      <c r="H23" s="29">
        <f t="shared" si="8"/>
        <v>2.4799999999995634</v>
      </c>
      <c r="I23" s="29">
        <f t="shared" si="8"/>
        <v>1.2400000000002365</v>
      </c>
      <c r="J23" s="29">
        <f t="shared" si="3"/>
        <v>3.7199999999997999</v>
      </c>
      <c r="K23" s="29">
        <v>1507.7435999999982</v>
      </c>
      <c r="L23" s="29">
        <v>0</v>
      </c>
      <c r="M23" s="29">
        <f t="shared" si="4"/>
        <v>15.84719999999721</v>
      </c>
      <c r="N23" s="2">
        <f t="shared" si="4"/>
        <v>2.9884000000005702</v>
      </c>
      <c r="O23" s="8">
        <f t="shared" si="7"/>
        <v>18.835599999997779</v>
      </c>
      <c r="P23" s="8"/>
      <c r="Q23" s="2">
        <f t="shared" si="9"/>
        <v>1488.9080000000004</v>
      </c>
      <c r="R23" s="2" t="str">
        <f t="shared" si="6"/>
        <v xml:space="preserve">№013 </v>
      </c>
    </row>
    <row r="24" spans="1:18">
      <c r="A24" s="25" t="s">
        <v>33</v>
      </c>
      <c r="B24" s="26">
        <v>2842.13</v>
      </c>
      <c r="C24" s="27">
        <v>7611.17</v>
      </c>
      <c r="D24" s="25">
        <v>10453.36</v>
      </c>
      <c r="E24" s="25">
        <v>2863.73</v>
      </c>
      <c r="F24" s="25">
        <v>7620.21</v>
      </c>
      <c r="G24" s="25">
        <v>10483.99</v>
      </c>
      <c r="H24" s="26">
        <f t="shared" si="8"/>
        <v>21.599999999999909</v>
      </c>
      <c r="I24" s="26">
        <f t="shared" si="8"/>
        <v>9.0399999999999636</v>
      </c>
      <c r="J24" s="26">
        <f t="shared" si="3"/>
        <v>30.639999999999873</v>
      </c>
      <c r="K24" s="26">
        <v>-1015.5680000000011</v>
      </c>
      <c r="L24" s="26">
        <v>0</v>
      </c>
      <c r="M24" s="26">
        <f t="shared" si="4"/>
        <v>138.0239999999994</v>
      </c>
      <c r="N24" s="27">
        <f t="shared" si="4"/>
        <v>21.786399999999915</v>
      </c>
      <c r="O24" s="25">
        <f t="shared" si="7"/>
        <v>159.81039999999933</v>
      </c>
      <c r="P24" s="25"/>
      <c r="Q24" s="27">
        <f t="shared" si="9"/>
        <v>-1175.3784000000005</v>
      </c>
      <c r="R24" s="27" t="str">
        <f t="shared" si="6"/>
        <v xml:space="preserve">№014 </v>
      </c>
    </row>
    <row r="25" spans="1:18">
      <c r="A25" s="8" t="s">
        <v>34</v>
      </c>
      <c r="B25" s="29">
        <v>3647.35</v>
      </c>
      <c r="C25" s="2">
        <v>1976.46</v>
      </c>
      <c r="D25" s="8">
        <v>5623.81</v>
      </c>
      <c r="E25" s="8">
        <v>3647.35</v>
      </c>
      <c r="F25" s="8">
        <v>1976.46</v>
      </c>
      <c r="G25" s="8">
        <v>5623.81</v>
      </c>
      <c r="H25" s="29">
        <f t="shared" si="8"/>
        <v>0</v>
      </c>
      <c r="I25" s="29">
        <f t="shared" si="8"/>
        <v>0</v>
      </c>
      <c r="J25" s="29">
        <f t="shared" si="3"/>
        <v>0</v>
      </c>
      <c r="K25" s="29">
        <v>-901.10049999999944</v>
      </c>
      <c r="L25" s="29">
        <v>0</v>
      </c>
      <c r="M25" s="29">
        <f t="shared" si="4"/>
        <v>0</v>
      </c>
      <c r="N25" s="2">
        <f t="shared" si="4"/>
        <v>0</v>
      </c>
      <c r="O25" s="8">
        <f t="shared" si="7"/>
        <v>0</v>
      </c>
      <c r="P25" s="8"/>
      <c r="Q25" s="2">
        <f t="shared" si="9"/>
        <v>-901.10049999999944</v>
      </c>
      <c r="R25" s="2" t="str">
        <f t="shared" si="6"/>
        <v xml:space="preserve">№015 </v>
      </c>
    </row>
    <row r="26" spans="1:18" ht="12" customHeight="1">
      <c r="A26" s="25" t="s">
        <v>35</v>
      </c>
      <c r="B26" s="26">
        <v>6730.4400000000005</v>
      </c>
      <c r="C26" s="27">
        <v>6665.5</v>
      </c>
      <c r="D26" s="25">
        <v>13395.95</v>
      </c>
      <c r="E26" s="25">
        <v>6730.4400000000005</v>
      </c>
      <c r="F26" s="25">
        <v>6665.5</v>
      </c>
      <c r="G26" s="25">
        <v>13395.95</v>
      </c>
      <c r="H26" s="26">
        <f t="shared" si="8"/>
        <v>0</v>
      </c>
      <c r="I26" s="26">
        <f t="shared" si="8"/>
        <v>0</v>
      </c>
      <c r="J26" s="26">
        <f t="shared" si="3"/>
        <v>0</v>
      </c>
      <c r="K26" s="26">
        <v>-474.97860000000577</v>
      </c>
      <c r="L26" s="26">
        <v>0</v>
      </c>
      <c r="M26" s="26">
        <f>H26*M$6</f>
        <v>0</v>
      </c>
      <c r="N26" s="27">
        <f>I26*N$6</f>
        <v>0</v>
      </c>
      <c r="O26" s="25">
        <f>SUM(M26:N26)</f>
        <v>0</v>
      </c>
      <c r="P26" s="25"/>
      <c r="Q26" s="27">
        <f t="shared" si="9"/>
        <v>-474.97860000000577</v>
      </c>
      <c r="R26" s="27" t="str">
        <f t="shared" si="6"/>
        <v xml:space="preserve">№016\17 </v>
      </c>
    </row>
    <row r="27" spans="1:18">
      <c r="A27" s="8" t="s">
        <v>36</v>
      </c>
      <c r="B27" s="29">
        <v>1794.1200000000001</v>
      </c>
      <c r="C27" s="2">
        <v>626.70000000000005</v>
      </c>
      <c r="D27" s="8">
        <v>2420.83</v>
      </c>
      <c r="E27" s="8">
        <v>1804.8500000000001</v>
      </c>
      <c r="F27" s="8">
        <v>635.22</v>
      </c>
      <c r="G27" s="8">
        <v>2440.09</v>
      </c>
      <c r="H27" s="29">
        <f t="shared" si="8"/>
        <v>10.730000000000018</v>
      </c>
      <c r="I27" s="29">
        <f t="shared" si="8"/>
        <v>8.5199999999999818</v>
      </c>
      <c r="J27" s="29">
        <f t="shared" si="3"/>
        <v>19.25</v>
      </c>
      <c r="K27" s="29">
        <v>4543.7879999999996</v>
      </c>
      <c r="L27" s="29">
        <v>0</v>
      </c>
      <c r="M27" s="29">
        <f t="shared" si="4"/>
        <v>68.564700000000116</v>
      </c>
      <c r="N27" s="2">
        <f t="shared" si="4"/>
        <v>20.533199999999958</v>
      </c>
      <c r="O27" s="8">
        <f t="shared" si="7"/>
        <v>89.097900000000067</v>
      </c>
      <c r="P27" s="8"/>
      <c r="Q27" s="2">
        <f t="shared" si="9"/>
        <v>4454.6900999999998</v>
      </c>
      <c r="R27" s="2" t="str">
        <f t="shared" si="6"/>
        <v xml:space="preserve">№018 </v>
      </c>
    </row>
    <row r="28" spans="1:18">
      <c r="A28" s="25" t="s">
        <v>37</v>
      </c>
      <c r="B28" s="26">
        <v>6644.63</v>
      </c>
      <c r="C28" s="27">
        <v>3975.4</v>
      </c>
      <c r="D28" s="25">
        <v>10620.09</v>
      </c>
      <c r="E28" s="25">
        <v>6644.63</v>
      </c>
      <c r="F28" s="25">
        <v>3975.4</v>
      </c>
      <c r="G28" s="25">
        <v>10620.09</v>
      </c>
      <c r="H28" s="26">
        <f t="shared" si="8"/>
        <v>0</v>
      </c>
      <c r="I28" s="26">
        <f t="shared" si="8"/>
        <v>0</v>
      </c>
      <c r="J28" s="26">
        <f t="shared" si="3"/>
        <v>0</v>
      </c>
      <c r="K28" s="26">
        <v>-20720.6014</v>
      </c>
      <c r="L28" s="26">
        <v>0</v>
      </c>
      <c r="M28" s="26">
        <f t="shared" si="4"/>
        <v>0</v>
      </c>
      <c r="N28" s="27">
        <f t="shared" si="4"/>
        <v>0</v>
      </c>
      <c r="O28" s="25">
        <f t="shared" si="7"/>
        <v>0</v>
      </c>
      <c r="P28" s="25"/>
      <c r="Q28" s="27">
        <f t="shared" si="9"/>
        <v>-20720.6014</v>
      </c>
      <c r="R28" s="27" t="str">
        <f t="shared" si="6"/>
        <v xml:space="preserve">№019 </v>
      </c>
    </row>
    <row r="29" spans="1:18">
      <c r="A29" s="8" t="s">
        <v>38</v>
      </c>
      <c r="B29" s="29">
        <v>5006.3500000000004</v>
      </c>
      <c r="C29" s="2">
        <v>2499.2200000000003</v>
      </c>
      <c r="D29" s="8">
        <v>7506.22</v>
      </c>
      <c r="E29" s="8">
        <v>5006.45</v>
      </c>
      <c r="F29" s="8">
        <v>2499.2200000000003</v>
      </c>
      <c r="G29" s="8">
        <v>7506.31</v>
      </c>
      <c r="H29" s="29">
        <f t="shared" si="8"/>
        <v>9.9999999999454303E-2</v>
      </c>
      <c r="I29" s="29">
        <f t="shared" si="8"/>
        <v>0</v>
      </c>
      <c r="J29" s="29">
        <f t="shared" si="3"/>
        <v>9.9999999999454303E-2</v>
      </c>
      <c r="K29" s="29">
        <v>-549.80920000000219</v>
      </c>
      <c r="L29" s="29">
        <v>0</v>
      </c>
      <c r="M29" s="29">
        <f t="shared" si="4"/>
        <v>0.63899999999651291</v>
      </c>
      <c r="N29" s="2">
        <f t="shared" si="4"/>
        <v>0</v>
      </c>
      <c r="O29" s="8">
        <f t="shared" si="7"/>
        <v>0.63899999999651291</v>
      </c>
      <c r="P29" s="8"/>
      <c r="Q29" s="2">
        <f t="shared" si="9"/>
        <v>-550.44819999999868</v>
      </c>
      <c r="R29" s="2" t="str">
        <f t="shared" si="6"/>
        <v xml:space="preserve">№020 </v>
      </c>
    </row>
    <row r="30" spans="1:18">
      <c r="A30" s="25" t="s">
        <v>39</v>
      </c>
      <c r="B30" s="26">
        <v>153.80000000000001</v>
      </c>
      <c r="C30" s="27">
        <v>157.47999999999999</v>
      </c>
      <c r="D30" s="25">
        <v>311.29000000000002</v>
      </c>
      <c r="E30" s="25">
        <v>153.84</v>
      </c>
      <c r="F30" s="25">
        <v>157.51</v>
      </c>
      <c r="G30" s="25">
        <v>311.36</v>
      </c>
      <c r="H30" s="26">
        <f t="shared" si="8"/>
        <v>3.9999999999992042E-2</v>
      </c>
      <c r="I30" s="26">
        <f t="shared" si="8"/>
        <v>3.0000000000001137E-2</v>
      </c>
      <c r="J30" s="26">
        <f t="shared" si="3"/>
        <v>6.9999999999993179E-2</v>
      </c>
      <c r="K30" s="26">
        <v>3959.3796999999981</v>
      </c>
      <c r="L30" s="26">
        <v>0</v>
      </c>
      <c r="M30" s="26">
        <f t="shared" si="4"/>
        <v>0.25559999999994915</v>
      </c>
      <c r="N30" s="27">
        <f t="shared" si="4"/>
        <v>7.2300000000002751E-2</v>
      </c>
      <c r="O30" s="25">
        <f t="shared" si="7"/>
        <v>0.3278999999999519</v>
      </c>
      <c r="P30" s="25"/>
      <c r="Q30" s="27">
        <f t="shared" si="9"/>
        <v>3959.0517999999984</v>
      </c>
      <c r="R30" s="27" t="str">
        <f t="shared" si="6"/>
        <v>№021\1</v>
      </c>
    </row>
    <row r="31" spans="1:18">
      <c r="A31" s="8" t="s">
        <v>40</v>
      </c>
      <c r="B31" s="29">
        <v>1356.24</v>
      </c>
      <c r="C31" s="2">
        <v>737.01</v>
      </c>
      <c r="D31" s="8">
        <v>2093.2600000000002</v>
      </c>
      <c r="E31" s="8">
        <v>1356.46</v>
      </c>
      <c r="F31" s="8">
        <v>737.06000000000006</v>
      </c>
      <c r="G31" s="8">
        <v>2093.5300000000002</v>
      </c>
      <c r="H31" s="29">
        <f t="shared" si="8"/>
        <v>0.22000000000002728</v>
      </c>
      <c r="I31" s="29">
        <f t="shared" si="8"/>
        <v>5.0000000000068212E-2</v>
      </c>
      <c r="J31" s="29">
        <f t="shared" si="3"/>
        <v>0.2700000000000955</v>
      </c>
      <c r="K31" s="29">
        <v>-5033.3800999999994</v>
      </c>
      <c r="L31" s="29">
        <v>0</v>
      </c>
      <c r="M31" s="29">
        <f t="shared" si="4"/>
        <v>1.4058000000001742</v>
      </c>
      <c r="N31" s="2">
        <f t="shared" si="4"/>
        <v>0.12050000000016439</v>
      </c>
      <c r="O31" s="8">
        <f t="shared" si="7"/>
        <v>1.5263000000003386</v>
      </c>
      <c r="P31" s="8"/>
      <c r="Q31" s="2">
        <f t="shared" si="9"/>
        <v>-5034.9063999999998</v>
      </c>
      <c r="R31" s="2" t="str">
        <f t="shared" si="6"/>
        <v xml:space="preserve">№021\2 </v>
      </c>
    </row>
    <row r="32" spans="1:18">
      <c r="A32" s="25" t="s">
        <v>41</v>
      </c>
      <c r="B32" s="26">
        <v>3160.78</v>
      </c>
      <c r="C32" s="27">
        <v>1590.55</v>
      </c>
      <c r="D32" s="25">
        <v>4751.5</v>
      </c>
      <c r="E32" s="25">
        <v>3160.78</v>
      </c>
      <c r="F32" s="25">
        <v>1590.55</v>
      </c>
      <c r="G32" s="25">
        <v>4751.5</v>
      </c>
      <c r="H32" s="26">
        <f t="shared" ref="H32" si="10">E32-B32</f>
        <v>0</v>
      </c>
      <c r="I32" s="26">
        <f t="shared" ref="I32" si="11">F32-C32</f>
        <v>0</v>
      </c>
      <c r="J32" s="26">
        <f t="shared" ref="J32" si="12">SUM(H32:I32)</f>
        <v>0</v>
      </c>
      <c r="K32" s="26">
        <v>-101.90810000000087</v>
      </c>
      <c r="L32" s="26">
        <v>0</v>
      </c>
      <c r="M32" s="26">
        <f t="shared" si="4"/>
        <v>0</v>
      </c>
      <c r="N32" s="27">
        <f t="shared" si="4"/>
        <v>0</v>
      </c>
      <c r="O32" s="25">
        <f t="shared" si="7"/>
        <v>0</v>
      </c>
      <c r="P32" s="25"/>
      <c r="Q32" s="27">
        <f t="shared" si="9"/>
        <v>-101.90810000000087</v>
      </c>
      <c r="R32" s="27" t="str">
        <f t="shared" si="6"/>
        <v>№022</v>
      </c>
    </row>
    <row r="33" spans="1:18">
      <c r="A33" s="8" t="s">
        <v>42</v>
      </c>
      <c r="B33" s="29">
        <v>919.15</v>
      </c>
      <c r="C33" s="2">
        <v>312.45999999999998</v>
      </c>
      <c r="D33" s="8">
        <v>1231.6200000000001</v>
      </c>
      <c r="E33" s="8">
        <v>942.59</v>
      </c>
      <c r="F33" s="8">
        <v>321.37</v>
      </c>
      <c r="G33" s="8">
        <v>1263.96</v>
      </c>
      <c r="H33" s="40">
        <f t="shared" si="8"/>
        <v>23.440000000000055</v>
      </c>
      <c r="I33" s="40">
        <f t="shared" si="8"/>
        <v>8.910000000000025</v>
      </c>
      <c r="J33" s="40">
        <f t="shared" si="3"/>
        <v>32.35000000000008</v>
      </c>
      <c r="K33" s="40">
        <v>1713.4708000000007</v>
      </c>
      <c r="L33" s="40">
        <v>0</v>
      </c>
      <c r="M33" s="40">
        <f t="shared" si="4"/>
        <v>149.78160000000034</v>
      </c>
      <c r="N33" s="2">
        <f t="shared" si="4"/>
        <v>21.473100000000063</v>
      </c>
      <c r="O33" s="8">
        <f t="shared" si="7"/>
        <v>171.25470000000041</v>
      </c>
      <c r="P33" s="8"/>
      <c r="Q33" s="2">
        <f t="shared" si="9"/>
        <v>1542.2161000000003</v>
      </c>
      <c r="R33" s="2" t="str">
        <f t="shared" si="6"/>
        <v>№022а</v>
      </c>
    </row>
    <row r="34" spans="1:18">
      <c r="A34" s="25" t="s">
        <v>43</v>
      </c>
      <c r="B34" s="26">
        <v>0.51</v>
      </c>
      <c r="C34" s="27">
        <v>0.57999999999999996</v>
      </c>
      <c r="D34" s="25">
        <v>1.1000000000000001</v>
      </c>
      <c r="E34" s="25">
        <v>0.51</v>
      </c>
      <c r="F34" s="25">
        <v>0.57999999999999996</v>
      </c>
      <c r="G34" s="25">
        <v>1.1000000000000001</v>
      </c>
      <c r="H34" s="26">
        <f t="shared" si="8"/>
        <v>0</v>
      </c>
      <c r="I34" s="26">
        <f t="shared" si="8"/>
        <v>0</v>
      </c>
      <c r="J34" s="26">
        <f t="shared" si="3"/>
        <v>0</v>
      </c>
      <c r="K34" s="26">
        <v>-3.3579999999999997</v>
      </c>
      <c r="L34" s="26">
        <v>0</v>
      </c>
      <c r="M34" s="26">
        <f t="shared" si="4"/>
        <v>0</v>
      </c>
      <c r="N34" s="27">
        <f t="shared" si="4"/>
        <v>0</v>
      </c>
      <c r="O34" s="25">
        <f t="shared" si="7"/>
        <v>0</v>
      </c>
      <c r="P34" s="25"/>
      <c r="Q34" s="27">
        <f t="shared" si="9"/>
        <v>-3.3579999999999997</v>
      </c>
      <c r="R34" s="27" t="str">
        <f t="shared" si="6"/>
        <v>№023</v>
      </c>
    </row>
    <row r="35" spans="1:18">
      <c r="A35" s="8" t="s">
        <v>44</v>
      </c>
      <c r="B35" s="29">
        <v>538.12</v>
      </c>
      <c r="C35" s="2">
        <v>283.97000000000003</v>
      </c>
      <c r="D35" s="8">
        <v>822.09</v>
      </c>
      <c r="E35" s="8">
        <v>538.12</v>
      </c>
      <c r="F35" s="8">
        <v>283.97000000000003</v>
      </c>
      <c r="G35" s="8">
        <v>822.09</v>
      </c>
      <c r="H35" s="29">
        <f t="shared" si="8"/>
        <v>0</v>
      </c>
      <c r="I35" s="29">
        <f t="shared" si="8"/>
        <v>0</v>
      </c>
      <c r="J35" s="29">
        <f t="shared" si="3"/>
        <v>0</v>
      </c>
      <c r="K35" s="29">
        <v>13440.585800000001</v>
      </c>
      <c r="L35" s="29">
        <v>0</v>
      </c>
      <c r="M35" s="29">
        <f t="shared" si="4"/>
        <v>0</v>
      </c>
      <c r="N35" s="2">
        <f t="shared" si="4"/>
        <v>0</v>
      </c>
      <c r="O35" s="8">
        <f t="shared" si="7"/>
        <v>0</v>
      </c>
      <c r="P35" s="8"/>
      <c r="Q35" s="2">
        <f t="shared" si="9"/>
        <v>13440.585800000001</v>
      </c>
      <c r="R35" s="2" t="str">
        <f t="shared" si="6"/>
        <v>№024</v>
      </c>
    </row>
    <row r="36" spans="1:18">
      <c r="A36" s="25" t="s">
        <v>45</v>
      </c>
      <c r="B36" s="26">
        <v>7376.07</v>
      </c>
      <c r="C36" s="27">
        <v>4322.57</v>
      </c>
      <c r="D36" s="25">
        <v>11698.65</v>
      </c>
      <c r="E36" s="25">
        <v>7424.91</v>
      </c>
      <c r="F36" s="25">
        <v>4345.8100000000004</v>
      </c>
      <c r="G36" s="25">
        <v>11770.72</v>
      </c>
      <c r="H36" s="26">
        <f t="shared" si="8"/>
        <v>48.840000000000146</v>
      </c>
      <c r="I36" s="26">
        <f t="shared" si="8"/>
        <v>23.240000000000691</v>
      </c>
      <c r="J36" s="26">
        <f t="shared" si="3"/>
        <v>72.080000000000837</v>
      </c>
      <c r="K36" s="26">
        <v>-9677.3029999999962</v>
      </c>
      <c r="L36" s="26">
        <v>0</v>
      </c>
      <c r="M36" s="26">
        <f t="shared" si="4"/>
        <v>312.08760000000092</v>
      </c>
      <c r="N36" s="27">
        <f t="shared" si="4"/>
        <v>56.008400000001672</v>
      </c>
      <c r="O36" s="25">
        <f t="shared" si="7"/>
        <v>368.09600000000262</v>
      </c>
      <c r="P36" s="25"/>
      <c r="Q36" s="27">
        <f t="shared" si="9"/>
        <v>-10045.398999999999</v>
      </c>
      <c r="R36" s="27" t="str">
        <f t="shared" si="6"/>
        <v>№025</v>
      </c>
    </row>
    <row r="37" spans="1:18">
      <c r="A37" s="8" t="s">
        <v>46</v>
      </c>
      <c r="B37" s="29">
        <v>2172.2400000000002</v>
      </c>
      <c r="C37" s="2">
        <v>1111.08</v>
      </c>
      <c r="D37" s="8">
        <v>3283.32</v>
      </c>
      <c r="E37" s="8">
        <v>2172.2400000000002</v>
      </c>
      <c r="F37" s="8">
        <v>1111.08</v>
      </c>
      <c r="G37" s="8">
        <v>3283.32</v>
      </c>
      <c r="H37" s="29">
        <f t="shared" si="8"/>
        <v>0</v>
      </c>
      <c r="I37" s="29">
        <f t="shared" si="8"/>
        <v>0</v>
      </c>
      <c r="J37" s="29">
        <f t="shared" si="3"/>
        <v>0</v>
      </c>
      <c r="K37" s="29">
        <v>-5279.5190000000011</v>
      </c>
      <c r="L37" s="29">
        <v>0</v>
      </c>
      <c r="M37" s="29">
        <f t="shared" si="4"/>
        <v>0</v>
      </c>
      <c r="N37" s="2">
        <f t="shared" si="4"/>
        <v>0</v>
      </c>
      <c r="O37" s="31">
        <f t="shared" si="7"/>
        <v>0</v>
      </c>
      <c r="P37" s="8"/>
      <c r="Q37" s="2">
        <f t="shared" si="9"/>
        <v>-5279.5190000000011</v>
      </c>
      <c r="R37" s="2" t="str">
        <f t="shared" si="6"/>
        <v>№026</v>
      </c>
    </row>
    <row r="38" spans="1:18">
      <c r="A38" s="25" t="s">
        <v>47</v>
      </c>
      <c r="B38" s="26">
        <v>3000.83</v>
      </c>
      <c r="C38" s="27">
        <v>1440.08</v>
      </c>
      <c r="D38" s="25">
        <v>4440.99</v>
      </c>
      <c r="E38" s="25">
        <v>3081.51</v>
      </c>
      <c r="F38" s="25">
        <v>1480</v>
      </c>
      <c r="G38" s="25">
        <v>4561.59</v>
      </c>
      <c r="H38" s="26">
        <f t="shared" si="8"/>
        <v>80.680000000000291</v>
      </c>
      <c r="I38" s="26">
        <f t="shared" si="8"/>
        <v>39.920000000000073</v>
      </c>
      <c r="J38" s="26">
        <f t="shared" si="3"/>
        <v>120.60000000000036</v>
      </c>
      <c r="K38" s="26">
        <v>-12.4389999999986</v>
      </c>
      <c r="L38" s="26">
        <v>0</v>
      </c>
      <c r="M38" s="26">
        <f t="shared" si="4"/>
        <v>515.54520000000184</v>
      </c>
      <c r="N38" s="27">
        <f t="shared" si="4"/>
        <v>96.207200000000185</v>
      </c>
      <c r="O38" s="25">
        <f>SUM(M38:N38)</f>
        <v>611.75240000000201</v>
      </c>
      <c r="P38" s="25"/>
      <c r="Q38" s="27">
        <f t="shared" si="9"/>
        <v>-624.19140000000061</v>
      </c>
      <c r="R38" s="27" t="str">
        <f t="shared" si="6"/>
        <v>№027</v>
      </c>
    </row>
    <row r="39" spans="1:18">
      <c r="A39" s="8" t="s">
        <v>48</v>
      </c>
      <c r="B39" s="29">
        <v>1330.52</v>
      </c>
      <c r="C39" s="2">
        <v>496.08</v>
      </c>
      <c r="D39" s="8">
        <v>1826.6100000000001</v>
      </c>
      <c r="E39" s="8">
        <v>1330.52</v>
      </c>
      <c r="F39" s="8">
        <v>496.08</v>
      </c>
      <c r="G39" s="8">
        <v>1826.6100000000001</v>
      </c>
      <c r="H39" s="29">
        <f t="shared" si="8"/>
        <v>0</v>
      </c>
      <c r="I39" s="29">
        <f t="shared" si="8"/>
        <v>0</v>
      </c>
      <c r="J39" s="29">
        <f t="shared" si="3"/>
        <v>0</v>
      </c>
      <c r="K39" s="29">
        <v>-4.3548000000000027</v>
      </c>
      <c r="L39" s="29">
        <v>0</v>
      </c>
      <c r="M39" s="29">
        <f t="shared" si="4"/>
        <v>0</v>
      </c>
      <c r="N39" s="2">
        <f t="shared" si="4"/>
        <v>0</v>
      </c>
      <c r="O39" s="31">
        <f t="shared" si="7"/>
        <v>0</v>
      </c>
      <c r="P39" s="8"/>
      <c r="Q39" s="2">
        <f t="shared" si="9"/>
        <v>-4.3548000000000027</v>
      </c>
      <c r="R39" s="2" t="str">
        <f t="shared" si="6"/>
        <v>№028</v>
      </c>
    </row>
    <row r="40" spans="1:18">
      <c r="A40" s="25" t="s">
        <v>285</v>
      </c>
      <c r="B40" s="26"/>
      <c r="C40" s="27"/>
      <c r="D40" s="25"/>
      <c r="E40" s="25"/>
      <c r="F40" s="25"/>
      <c r="G40" s="25"/>
      <c r="H40" s="26">
        <f t="shared" si="8"/>
        <v>0</v>
      </c>
      <c r="I40" s="26">
        <f t="shared" si="8"/>
        <v>0</v>
      </c>
      <c r="J40" s="26">
        <f t="shared" si="3"/>
        <v>0</v>
      </c>
      <c r="K40" s="26">
        <v>4.7999999908370228E-3</v>
      </c>
      <c r="L40" s="26">
        <v>0</v>
      </c>
      <c r="M40" s="26">
        <f t="shared" si="4"/>
        <v>0</v>
      </c>
      <c r="N40" s="27">
        <f t="shared" si="4"/>
        <v>0</v>
      </c>
      <c r="O40" s="25">
        <f t="shared" si="7"/>
        <v>0</v>
      </c>
      <c r="P40" s="25"/>
      <c r="Q40" s="27">
        <f t="shared" si="9"/>
        <v>4.7999999908370228E-3</v>
      </c>
      <c r="R40" s="27" t="str">
        <f t="shared" si="6"/>
        <v>№029 сбыт</v>
      </c>
    </row>
    <row r="41" spans="1:18">
      <c r="A41" s="8" t="s">
        <v>49</v>
      </c>
      <c r="B41" s="29">
        <v>1603.1100000000001</v>
      </c>
      <c r="C41" s="2">
        <v>584.95000000000005</v>
      </c>
      <c r="D41" s="8">
        <v>2188.11</v>
      </c>
      <c r="E41" s="8">
        <v>1603.1100000000001</v>
      </c>
      <c r="F41" s="8">
        <v>584.95000000000005</v>
      </c>
      <c r="G41" s="8">
        <v>2188.11</v>
      </c>
      <c r="H41" s="29">
        <f t="shared" si="8"/>
        <v>0</v>
      </c>
      <c r="I41" s="29">
        <f t="shared" si="8"/>
        <v>0</v>
      </c>
      <c r="J41" s="29">
        <f t="shared" si="3"/>
        <v>0</v>
      </c>
      <c r="K41" s="29">
        <v>-8.8057000000008738</v>
      </c>
      <c r="L41" s="29">
        <v>0</v>
      </c>
      <c r="M41" s="29">
        <f t="shared" si="4"/>
        <v>0</v>
      </c>
      <c r="N41" s="2">
        <f t="shared" si="4"/>
        <v>0</v>
      </c>
      <c r="O41" s="8">
        <f t="shared" si="7"/>
        <v>0</v>
      </c>
      <c r="P41" s="8"/>
      <c r="Q41" s="2">
        <f t="shared" si="9"/>
        <v>-8.8057000000008738</v>
      </c>
      <c r="R41" s="2" t="str">
        <f t="shared" si="6"/>
        <v>№030</v>
      </c>
    </row>
    <row r="42" spans="1:18">
      <c r="A42" s="25" t="s">
        <v>50</v>
      </c>
      <c r="B42" s="26">
        <v>5485.9800000000005</v>
      </c>
      <c r="C42" s="27">
        <v>2740.76</v>
      </c>
      <c r="D42" s="25">
        <v>8226.75</v>
      </c>
      <c r="E42" s="25">
        <v>5503.13</v>
      </c>
      <c r="F42" s="25">
        <v>2750.48</v>
      </c>
      <c r="G42" s="25">
        <v>8253.6200000000008</v>
      </c>
      <c r="H42" s="26">
        <f t="shared" si="8"/>
        <v>17.149999999999636</v>
      </c>
      <c r="I42" s="26">
        <f t="shared" si="8"/>
        <v>9.7199999999997999</v>
      </c>
      <c r="J42" s="26">
        <f t="shared" si="3"/>
        <v>26.869999999999436</v>
      </c>
      <c r="K42" s="26">
        <v>-4054.3761000000036</v>
      </c>
      <c r="L42" s="26">
        <v>0</v>
      </c>
      <c r="M42" s="26">
        <f t="shared" ref="M42:N58" si="13">H42*M$6</f>
        <v>109.58849999999767</v>
      </c>
      <c r="N42" s="27">
        <f t="shared" si="13"/>
        <v>23.425199999999521</v>
      </c>
      <c r="O42" s="25">
        <f t="shared" si="7"/>
        <v>133.01369999999719</v>
      </c>
      <c r="P42" s="25"/>
      <c r="Q42" s="27">
        <f t="shared" si="9"/>
        <v>-4187.3898000000008</v>
      </c>
      <c r="R42" s="27" t="str">
        <f t="shared" si="6"/>
        <v>№031\1</v>
      </c>
    </row>
    <row r="43" spans="1:18">
      <c r="A43" s="8" t="s">
        <v>51</v>
      </c>
      <c r="B43" s="29">
        <v>3152.2200000000003</v>
      </c>
      <c r="C43" s="2">
        <v>846.38</v>
      </c>
      <c r="D43" s="8">
        <v>3998.6</v>
      </c>
      <c r="E43" s="8">
        <v>3152.2200000000003</v>
      </c>
      <c r="F43" s="8">
        <v>846.38</v>
      </c>
      <c r="G43" s="8">
        <v>3998.61</v>
      </c>
      <c r="H43" s="29">
        <f t="shared" si="8"/>
        <v>0</v>
      </c>
      <c r="I43" s="29">
        <f t="shared" si="8"/>
        <v>0</v>
      </c>
      <c r="J43" s="29">
        <f t="shared" si="3"/>
        <v>0</v>
      </c>
      <c r="K43" s="29">
        <v>4776.6876000000011</v>
      </c>
      <c r="L43" s="29">
        <v>0</v>
      </c>
      <c r="M43" s="29">
        <f t="shared" si="13"/>
        <v>0</v>
      </c>
      <c r="N43" s="2">
        <f t="shared" si="13"/>
        <v>0</v>
      </c>
      <c r="O43" s="8">
        <f t="shared" si="7"/>
        <v>0</v>
      </c>
      <c r="P43" s="8"/>
      <c r="Q43" s="2">
        <f t="shared" si="9"/>
        <v>4776.6876000000011</v>
      </c>
      <c r="R43" s="2" t="str">
        <f t="shared" si="6"/>
        <v>№031\2</v>
      </c>
    </row>
    <row r="44" spans="1:18">
      <c r="A44" s="25" t="s">
        <v>52</v>
      </c>
      <c r="B44" s="26">
        <v>6698.32</v>
      </c>
      <c r="C44" s="27">
        <v>4058.6</v>
      </c>
      <c r="D44" s="25">
        <v>10757.02</v>
      </c>
      <c r="E44" s="25">
        <v>6698.32</v>
      </c>
      <c r="F44" s="25">
        <v>4058.6</v>
      </c>
      <c r="G44" s="25">
        <v>10757.02</v>
      </c>
      <c r="H44" s="26">
        <f t="shared" ref="H44" si="14">E44-B44</f>
        <v>0</v>
      </c>
      <c r="I44" s="26">
        <f t="shared" ref="I44" si="15">F44-C44</f>
        <v>0</v>
      </c>
      <c r="J44" s="26">
        <f t="shared" si="3"/>
        <v>0</v>
      </c>
      <c r="K44" s="26">
        <v>-2876.7375999999972</v>
      </c>
      <c r="L44" s="26">
        <v>0</v>
      </c>
      <c r="M44" s="26">
        <f t="shared" si="13"/>
        <v>0</v>
      </c>
      <c r="N44" s="27">
        <f t="shared" si="13"/>
        <v>0</v>
      </c>
      <c r="O44" s="25">
        <f t="shared" si="7"/>
        <v>0</v>
      </c>
      <c r="P44" s="25"/>
      <c r="Q44" s="27">
        <f t="shared" si="9"/>
        <v>-2876.7375999999972</v>
      </c>
      <c r="R44" s="27" t="str">
        <f t="shared" si="6"/>
        <v xml:space="preserve">№032 </v>
      </c>
    </row>
    <row r="45" spans="1:18">
      <c r="A45" s="8" t="s">
        <v>53</v>
      </c>
      <c r="B45" s="29">
        <v>7641.05</v>
      </c>
      <c r="C45" s="2">
        <v>2518.06</v>
      </c>
      <c r="D45" s="8">
        <v>10159.11</v>
      </c>
      <c r="E45" s="8">
        <v>7740.55</v>
      </c>
      <c r="F45" s="8">
        <v>2568.56</v>
      </c>
      <c r="G45" s="8">
        <v>10309.120000000001</v>
      </c>
      <c r="H45" s="29">
        <f t="shared" ref="H45:I50" si="16">E45-B45</f>
        <v>99.5</v>
      </c>
      <c r="I45" s="29">
        <f t="shared" si="16"/>
        <v>50.5</v>
      </c>
      <c r="J45" s="29">
        <f t="shared" si="3"/>
        <v>150</v>
      </c>
      <c r="K45" s="29">
        <v>508.24780000000015</v>
      </c>
      <c r="L45" s="29">
        <v>0</v>
      </c>
      <c r="M45" s="29">
        <f t="shared" si="13"/>
        <v>635.80499999999995</v>
      </c>
      <c r="N45" s="2">
        <f t="shared" si="13"/>
        <v>121.70500000000001</v>
      </c>
      <c r="O45" s="8">
        <f t="shared" si="7"/>
        <v>757.51</v>
      </c>
      <c r="P45" s="8"/>
      <c r="Q45" s="2">
        <f t="shared" si="9"/>
        <v>-249.26219999999984</v>
      </c>
      <c r="R45" s="2" t="str">
        <f t="shared" si="6"/>
        <v xml:space="preserve">№033 </v>
      </c>
    </row>
    <row r="46" spans="1:18">
      <c r="A46" s="25" t="s">
        <v>54</v>
      </c>
      <c r="B46" s="26">
        <v>1964.08</v>
      </c>
      <c r="C46" s="27">
        <v>436.75</v>
      </c>
      <c r="D46" s="25">
        <v>2400.84</v>
      </c>
      <c r="E46" s="25">
        <v>1964.08</v>
      </c>
      <c r="F46" s="25">
        <v>436.75</v>
      </c>
      <c r="G46" s="25">
        <v>2400.84</v>
      </c>
      <c r="H46" s="26">
        <f t="shared" si="16"/>
        <v>0</v>
      </c>
      <c r="I46" s="26">
        <f t="shared" si="16"/>
        <v>0</v>
      </c>
      <c r="J46" s="26">
        <f t="shared" si="3"/>
        <v>0</v>
      </c>
      <c r="K46" s="26">
        <v>-5.478299999999062</v>
      </c>
      <c r="L46" s="26">
        <v>0</v>
      </c>
      <c r="M46" s="26">
        <f t="shared" si="13"/>
        <v>0</v>
      </c>
      <c r="N46" s="27">
        <f t="shared" si="13"/>
        <v>0</v>
      </c>
      <c r="O46" s="25">
        <f t="shared" si="7"/>
        <v>0</v>
      </c>
      <c r="P46" s="25"/>
      <c r="Q46" s="27">
        <f t="shared" si="9"/>
        <v>-5.478299999999062</v>
      </c>
      <c r="R46" s="27" t="str">
        <f t="shared" si="6"/>
        <v xml:space="preserve">№034 </v>
      </c>
    </row>
    <row r="47" spans="1:18">
      <c r="A47" s="8" t="s">
        <v>55</v>
      </c>
      <c r="B47" s="29">
        <v>8850.36</v>
      </c>
      <c r="C47" s="2">
        <v>4397.66</v>
      </c>
      <c r="D47" s="8">
        <v>13248.02</v>
      </c>
      <c r="E47" s="8">
        <v>8850.39</v>
      </c>
      <c r="F47" s="8">
        <v>4397.66</v>
      </c>
      <c r="G47" s="8">
        <v>13248.050000000001</v>
      </c>
      <c r="H47" s="29">
        <f t="shared" si="16"/>
        <v>2.9999999998835847E-2</v>
      </c>
      <c r="I47" s="29">
        <f t="shared" si="16"/>
        <v>0</v>
      </c>
      <c r="J47" s="29">
        <f t="shared" si="3"/>
        <v>2.9999999998835847E-2</v>
      </c>
      <c r="K47" s="29">
        <v>59.657299999997015</v>
      </c>
      <c r="L47" s="29">
        <v>0</v>
      </c>
      <c r="M47" s="29">
        <f t="shared" si="13"/>
        <v>0.19169999999256104</v>
      </c>
      <c r="N47" s="2">
        <f t="shared" si="13"/>
        <v>0</v>
      </c>
      <c r="O47" s="8">
        <f t="shared" si="7"/>
        <v>0.19169999999256104</v>
      </c>
      <c r="P47" s="8"/>
      <c r="Q47" s="2">
        <f t="shared" si="9"/>
        <v>59.465600000004457</v>
      </c>
      <c r="R47" s="2" t="str">
        <f t="shared" si="6"/>
        <v xml:space="preserve">№035 </v>
      </c>
    </row>
    <row r="48" spans="1:18">
      <c r="A48" s="25" t="s">
        <v>56</v>
      </c>
      <c r="B48" s="26">
        <v>6020.45</v>
      </c>
      <c r="C48" s="27">
        <v>1853.08</v>
      </c>
      <c r="D48" s="25">
        <v>7873.54</v>
      </c>
      <c r="E48" s="25">
        <v>6020.45</v>
      </c>
      <c r="F48" s="25">
        <v>1853.08</v>
      </c>
      <c r="G48" s="25">
        <v>7873.55</v>
      </c>
      <c r="H48" s="26">
        <f t="shared" si="16"/>
        <v>0</v>
      </c>
      <c r="I48" s="26">
        <f t="shared" si="16"/>
        <v>0</v>
      </c>
      <c r="J48" s="26">
        <f t="shared" si="3"/>
        <v>0</v>
      </c>
      <c r="K48" s="26">
        <v>-233.8935999999978</v>
      </c>
      <c r="L48" s="26">
        <v>0</v>
      </c>
      <c r="M48" s="26">
        <f t="shared" si="13"/>
        <v>0</v>
      </c>
      <c r="N48" s="27">
        <f t="shared" si="13"/>
        <v>0</v>
      </c>
      <c r="O48" s="25">
        <f t="shared" si="7"/>
        <v>0</v>
      </c>
      <c r="P48" s="25"/>
      <c r="Q48" s="27">
        <f t="shared" si="9"/>
        <v>-233.8935999999978</v>
      </c>
      <c r="R48" s="27" t="str">
        <f t="shared" si="6"/>
        <v xml:space="preserve">№036 </v>
      </c>
    </row>
    <row r="49" spans="1:18">
      <c r="A49" s="8" t="s">
        <v>57</v>
      </c>
      <c r="B49" s="29">
        <v>7340.29</v>
      </c>
      <c r="C49" s="2">
        <v>3547.57</v>
      </c>
      <c r="D49" s="8">
        <v>10887.91</v>
      </c>
      <c r="E49" s="8">
        <v>7615.85</v>
      </c>
      <c r="F49" s="8">
        <v>3690.51</v>
      </c>
      <c r="G49" s="8">
        <v>11306.42</v>
      </c>
      <c r="H49" s="29">
        <f t="shared" si="16"/>
        <v>275.5600000000004</v>
      </c>
      <c r="I49" s="29">
        <f t="shared" si="16"/>
        <v>142.94000000000005</v>
      </c>
      <c r="J49" s="29">
        <f t="shared" si="3"/>
        <v>418.50000000000045</v>
      </c>
      <c r="K49" s="29">
        <v>-1734.8167999999978</v>
      </c>
      <c r="L49" s="29">
        <v>0</v>
      </c>
      <c r="M49" s="29">
        <f t="shared" si="13"/>
        <v>1760.8284000000024</v>
      </c>
      <c r="N49" s="2">
        <f t="shared" si="13"/>
        <v>344.48540000000014</v>
      </c>
      <c r="O49" s="8">
        <f>SUM(M49:N49)</f>
        <v>2105.3138000000026</v>
      </c>
      <c r="P49" s="8"/>
      <c r="Q49" s="2">
        <f t="shared" si="9"/>
        <v>-3840.1306000000004</v>
      </c>
      <c r="R49" s="2" t="str">
        <f t="shared" si="6"/>
        <v xml:space="preserve">№037 </v>
      </c>
    </row>
    <row r="50" spans="1:18">
      <c r="A50" s="25" t="s">
        <v>58</v>
      </c>
      <c r="B50" s="26">
        <v>3613.06</v>
      </c>
      <c r="C50" s="27">
        <v>1770.64</v>
      </c>
      <c r="D50" s="25">
        <v>5383.72</v>
      </c>
      <c r="E50" s="25">
        <v>3613.07</v>
      </c>
      <c r="F50" s="25">
        <v>1770.64</v>
      </c>
      <c r="G50" s="25">
        <v>5383.7300000000005</v>
      </c>
      <c r="H50" s="26">
        <f t="shared" si="16"/>
        <v>1.0000000000218279E-2</v>
      </c>
      <c r="I50" s="26">
        <f t="shared" si="16"/>
        <v>0</v>
      </c>
      <c r="J50" s="26">
        <f t="shared" si="3"/>
        <v>1.0000000000218279E-2</v>
      </c>
      <c r="K50" s="26">
        <v>6938.6636153108166</v>
      </c>
      <c r="L50" s="26">
        <v>0</v>
      </c>
      <c r="M50" s="26">
        <f t="shared" si="13"/>
        <v>6.3900000001394799E-2</v>
      </c>
      <c r="N50" s="27">
        <f t="shared" si="13"/>
        <v>0</v>
      </c>
      <c r="O50" s="25">
        <f t="shared" si="7"/>
        <v>6.3900000001394799E-2</v>
      </c>
      <c r="P50" s="25"/>
      <c r="Q50" s="27">
        <f t="shared" si="9"/>
        <v>6938.5997153108156</v>
      </c>
      <c r="R50" s="27" t="str">
        <f t="shared" si="6"/>
        <v>№038</v>
      </c>
    </row>
    <row r="51" spans="1:18">
      <c r="A51" s="8" t="s">
        <v>284</v>
      </c>
      <c r="B51" s="29"/>
      <c r="C51" s="2"/>
      <c r="D51" s="8"/>
      <c r="E51" s="8"/>
      <c r="F51" s="8"/>
      <c r="G51" s="8"/>
      <c r="H51" s="29"/>
      <c r="I51" s="29"/>
      <c r="J51" s="29">
        <f t="shared" si="3"/>
        <v>0</v>
      </c>
      <c r="K51" s="29">
        <v>-582.58610000000476</v>
      </c>
      <c r="L51" s="29">
        <v>0</v>
      </c>
      <c r="M51" s="29">
        <f t="shared" si="13"/>
        <v>0</v>
      </c>
      <c r="N51" s="2">
        <f t="shared" si="13"/>
        <v>0</v>
      </c>
      <c r="O51" s="8">
        <f t="shared" si="7"/>
        <v>0</v>
      </c>
      <c r="P51" s="8"/>
      <c r="Q51" s="2">
        <f t="shared" si="9"/>
        <v>-582.58610000000476</v>
      </c>
      <c r="R51" s="2" t="str">
        <f t="shared" si="6"/>
        <v>№039  сбыт</v>
      </c>
    </row>
    <row r="52" spans="1:18">
      <c r="A52" s="25" t="s">
        <v>59</v>
      </c>
      <c r="B52" s="26">
        <v>1372.33</v>
      </c>
      <c r="C52" s="27">
        <v>2550.5300000000002</v>
      </c>
      <c r="D52" s="25">
        <v>3922.88</v>
      </c>
      <c r="E52" s="25">
        <v>1372.33</v>
      </c>
      <c r="F52" s="25">
        <v>2550.5300000000002</v>
      </c>
      <c r="G52" s="25">
        <v>3922.88</v>
      </c>
      <c r="H52" s="26">
        <f t="shared" ref="H52:I58" si="17">E52-B52</f>
        <v>0</v>
      </c>
      <c r="I52" s="26">
        <f t="shared" si="17"/>
        <v>0</v>
      </c>
      <c r="J52" s="26">
        <f t="shared" si="3"/>
        <v>0</v>
      </c>
      <c r="K52" s="26">
        <v>-0.42230000000025658</v>
      </c>
      <c r="L52" s="26">
        <v>0</v>
      </c>
      <c r="M52" s="26">
        <f t="shared" si="13"/>
        <v>0</v>
      </c>
      <c r="N52" s="27">
        <f t="shared" si="13"/>
        <v>0</v>
      </c>
      <c r="O52" s="25">
        <f t="shared" si="7"/>
        <v>0</v>
      </c>
      <c r="P52" s="25"/>
      <c r="Q52" s="27">
        <f t="shared" si="9"/>
        <v>-0.42230000000025658</v>
      </c>
      <c r="R52" s="27" t="str">
        <f t="shared" si="6"/>
        <v>№040</v>
      </c>
    </row>
    <row r="53" spans="1:18">
      <c r="A53" s="8" t="s">
        <v>60</v>
      </c>
      <c r="B53" s="29">
        <v>5153.09</v>
      </c>
      <c r="C53" s="2">
        <v>2826.07</v>
      </c>
      <c r="D53" s="8">
        <v>7979.59</v>
      </c>
      <c r="E53" s="8">
        <v>5153.09</v>
      </c>
      <c r="F53" s="8">
        <v>2826.07</v>
      </c>
      <c r="G53" s="8">
        <v>7979.59</v>
      </c>
      <c r="H53" s="29">
        <f t="shared" si="17"/>
        <v>0</v>
      </c>
      <c r="I53" s="29">
        <f t="shared" si="17"/>
        <v>0</v>
      </c>
      <c r="J53" s="29">
        <f t="shared" si="3"/>
        <v>0</v>
      </c>
      <c r="K53" s="29">
        <v>124.59769999999975</v>
      </c>
      <c r="L53" s="29">
        <v>0</v>
      </c>
      <c r="M53" s="29">
        <f t="shared" si="13"/>
        <v>0</v>
      </c>
      <c r="N53" s="2">
        <f t="shared" si="13"/>
        <v>0</v>
      </c>
      <c r="O53" s="8">
        <f t="shared" si="7"/>
        <v>0</v>
      </c>
      <c r="P53" s="8"/>
      <c r="Q53" s="2">
        <f t="shared" si="9"/>
        <v>124.59769999999975</v>
      </c>
      <c r="R53" s="2" t="str">
        <f t="shared" si="6"/>
        <v xml:space="preserve">№041 </v>
      </c>
    </row>
    <row r="54" spans="1:18">
      <c r="A54" s="25" t="s">
        <v>61</v>
      </c>
      <c r="B54" s="26">
        <v>8107.18</v>
      </c>
      <c r="C54" s="27">
        <v>3674.2200000000003</v>
      </c>
      <c r="D54" s="25">
        <v>11781.41</v>
      </c>
      <c r="E54" s="25">
        <v>8386.91</v>
      </c>
      <c r="F54" s="25">
        <v>3794.17</v>
      </c>
      <c r="G54" s="25">
        <v>12181.09</v>
      </c>
      <c r="H54" s="26">
        <f t="shared" si="17"/>
        <v>279.72999999999956</v>
      </c>
      <c r="I54" s="26">
        <f t="shared" si="17"/>
        <v>119.94999999999982</v>
      </c>
      <c r="J54" s="26">
        <f t="shared" si="3"/>
        <v>399.67999999999938</v>
      </c>
      <c r="K54" s="26">
        <v>-1081.5921000000008</v>
      </c>
      <c r="L54" s="26">
        <v>1500</v>
      </c>
      <c r="M54" s="26">
        <f t="shared" si="13"/>
        <v>1787.474699999997</v>
      </c>
      <c r="N54" s="27">
        <f t="shared" si="13"/>
        <v>289.0794999999996</v>
      </c>
      <c r="O54" s="25">
        <f t="shared" si="7"/>
        <v>2076.5541999999969</v>
      </c>
      <c r="P54" s="25"/>
      <c r="Q54" s="27">
        <f t="shared" si="9"/>
        <v>-1658.1462999999976</v>
      </c>
      <c r="R54" s="27" t="str">
        <f t="shared" si="6"/>
        <v xml:space="preserve">№041а </v>
      </c>
    </row>
    <row r="55" spans="1:18">
      <c r="A55" s="8" t="s">
        <v>62</v>
      </c>
      <c r="B55" s="29">
        <v>3133.6800000000003</v>
      </c>
      <c r="C55" s="2">
        <v>2319.29</v>
      </c>
      <c r="D55" s="8">
        <v>5453.01</v>
      </c>
      <c r="E55" s="8">
        <v>3133.71</v>
      </c>
      <c r="F55" s="8">
        <v>2319.3000000000002</v>
      </c>
      <c r="G55" s="8">
        <v>5453.04</v>
      </c>
      <c r="H55" s="29">
        <f t="shared" si="17"/>
        <v>2.9999999999745341E-2</v>
      </c>
      <c r="I55" s="29">
        <f t="shared" si="17"/>
        <v>1.0000000000218279E-2</v>
      </c>
      <c r="J55" s="29">
        <f t="shared" si="3"/>
        <v>3.999999999996362E-2</v>
      </c>
      <c r="K55" s="29">
        <v>-6.6300000000978798E-2</v>
      </c>
      <c r="L55" s="29">
        <v>0</v>
      </c>
      <c r="M55" s="29">
        <f t="shared" si="13"/>
        <v>0.19169999999837273</v>
      </c>
      <c r="N55" s="2">
        <f t="shared" si="13"/>
        <v>2.4100000000526055E-2</v>
      </c>
      <c r="O55" s="8">
        <f t="shared" si="7"/>
        <v>0.21579999999889879</v>
      </c>
      <c r="P55" s="8"/>
      <c r="Q55" s="2">
        <f t="shared" si="9"/>
        <v>-0.28209999999987756</v>
      </c>
      <c r="R55" s="2" t="str">
        <f t="shared" si="6"/>
        <v xml:space="preserve">№042 </v>
      </c>
    </row>
    <row r="56" spans="1:18">
      <c r="A56" s="25" t="s">
        <v>63</v>
      </c>
      <c r="B56" s="26">
        <v>3627.21</v>
      </c>
      <c r="C56" s="27">
        <v>1463.44</v>
      </c>
      <c r="D56" s="25">
        <v>5090.6500000000005</v>
      </c>
      <c r="E56" s="25">
        <v>3671.36</v>
      </c>
      <c r="F56" s="25">
        <v>1481.89</v>
      </c>
      <c r="G56" s="25">
        <v>5153.26</v>
      </c>
      <c r="H56" s="26">
        <f t="shared" si="17"/>
        <v>44.150000000000091</v>
      </c>
      <c r="I56" s="26">
        <f t="shared" si="17"/>
        <v>18.450000000000045</v>
      </c>
      <c r="J56" s="26">
        <f t="shared" si="3"/>
        <v>62.600000000000136</v>
      </c>
      <c r="K56" s="26">
        <v>-536.36000000000081</v>
      </c>
      <c r="L56" s="26">
        <v>0</v>
      </c>
      <c r="M56" s="26">
        <f t="shared" si="13"/>
        <v>282.11850000000055</v>
      </c>
      <c r="N56" s="27">
        <f t="shared" si="13"/>
        <v>44.464500000000115</v>
      </c>
      <c r="O56" s="25">
        <f t="shared" si="7"/>
        <v>326.58300000000065</v>
      </c>
      <c r="P56" s="25"/>
      <c r="Q56" s="27">
        <f>K56-O56+L56+P56</f>
        <v>-862.94300000000146</v>
      </c>
      <c r="R56" s="27" t="str">
        <f t="shared" si="6"/>
        <v xml:space="preserve">№043\1 </v>
      </c>
    </row>
    <row r="57" spans="1:18">
      <c r="A57" s="8" t="s">
        <v>64</v>
      </c>
      <c r="B57" s="29">
        <v>16926.04</v>
      </c>
      <c r="C57" s="2">
        <v>7666.74</v>
      </c>
      <c r="D57" s="8">
        <v>24592.79</v>
      </c>
      <c r="E57" s="8">
        <v>17070.84</v>
      </c>
      <c r="F57" s="8">
        <v>7732.25</v>
      </c>
      <c r="G57" s="8">
        <v>24803.09</v>
      </c>
      <c r="H57" s="29">
        <f t="shared" si="17"/>
        <v>144.79999999999927</v>
      </c>
      <c r="I57" s="29">
        <f t="shared" si="17"/>
        <v>65.510000000000218</v>
      </c>
      <c r="J57" s="29">
        <f t="shared" si="3"/>
        <v>210.30999999999949</v>
      </c>
      <c r="K57" s="29">
        <v>-3219.6726000000017</v>
      </c>
      <c r="L57" s="29">
        <v>0</v>
      </c>
      <c r="M57" s="29">
        <f t="shared" si="13"/>
        <v>925.27199999999527</v>
      </c>
      <c r="N57" s="2">
        <f t="shared" si="13"/>
        <v>157.87910000000053</v>
      </c>
      <c r="O57" s="8">
        <f t="shared" si="7"/>
        <v>1083.1510999999957</v>
      </c>
      <c r="P57" s="8"/>
      <c r="Q57" s="2">
        <f t="shared" si="9"/>
        <v>-4302.8236999999972</v>
      </c>
      <c r="R57" s="2" t="str">
        <f t="shared" si="6"/>
        <v xml:space="preserve">№043\2 </v>
      </c>
    </row>
    <row r="58" spans="1:18">
      <c r="A58" s="25" t="s">
        <v>65</v>
      </c>
      <c r="B58" s="26">
        <v>4262.18</v>
      </c>
      <c r="C58" s="27">
        <v>2056.59</v>
      </c>
      <c r="D58" s="25">
        <v>6318.77</v>
      </c>
      <c r="E58" s="25">
        <v>4262.18</v>
      </c>
      <c r="F58" s="25">
        <v>2056.59</v>
      </c>
      <c r="G58" s="25">
        <v>6318.77</v>
      </c>
      <c r="H58" s="26">
        <f t="shared" si="17"/>
        <v>0</v>
      </c>
      <c r="I58" s="26">
        <f t="shared" si="17"/>
        <v>0</v>
      </c>
      <c r="J58" s="26">
        <f t="shared" si="3"/>
        <v>0</v>
      </c>
      <c r="K58" s="26">
        <v>-191.705200000003</v>
      </c>
      <c r="L58" s="26">
        <v>0</v>
      </c>
      <c r="M58" s="26">
        <f t="shared" si="13"/>
        <v>0</v>
      </c>
      <c r="N58" s="27">
        <f t="shared" si="13"/>
        <v>0</v>
      </c>
      <c r="O58" s="25">
        <f t="shared" si="7"/>
        <v>0</v>
      </c>
      <c r="P58" s="25"/>
      <c r="Q58" s="27">
        <f t="shared" si="9"/>
        <v>-191.705200000003</v>
      </c>
      <c r="R58" s="27" t="str">
        <f t="shared" si="6"/>
        <v xml:space="preserve">№044 </v>
      </c>
    </row>
    <row r="59" spans="1:18">
      <c r="A59" s="8" t="s">
        <v>66</v>
      </c>
      <c r="B59" s="29"/>
      <c r="C59" s="2"/>
      <c r="D59" s="8"/>
      <c r="E59" s="8"/>
      <c r="F59" s="8"/>
      <c r="G59" s="8"/>
      <c r="H59" s="29"/>
      <c r="I59" s="29"/>
      <c r="J59" s="29">
        <f t="shared" si="3"/>
        <v>0</v>
      </c>
      <c r="K59" s="29">
        <v>0</v>
      </c>
      <c r="L59" s="29">
        <v>0</v>
      </c>
      <c r="M59" s="29"/>
      <c r="N59" s="2"/>
      <c r="O59" s="8"/>
      <c r="P59" s="8"/>
      <c r="Q59" s="2">
        <f t="shared" si="9"/>
        <v>0</v>
      </c>
      <c r="R59" s="2" t="str">
        <f t="shared" si="6"/>
        <v>№045 не установлен</v>
      </c>
    </row>
    <row r="60" spans="1:18">
      <c r="A60" s="25" t="s">
        <v>67</v>
      </c>
      <c r="B60" s="26">
        <v>5294.18</v>
      </c>
      <c r="C60" s="27">
        <v>3715.37</v>
      </c>
      <c r="D60" s="25">
        <v>9009.57</v>
      </c>
      <c r="E60" s="25">
        <v>5294.18</v>
      </c>
      <c r="F60" s="25">
        <v>3715.37</v>
      </c>
      <c r="G60" s="25">
        <v>9009.57</v>
      </c>
      <c r="H60" s="26">
        <f t="shared" ref="H60:I75" si="18">E60-B60</f>
        <v>0</v>
      </c>
      <c r="I60" s="26">
        <f t="shared" si="18"/>
        <v>0</v>
      </c>
      <c r="J60" s="26">
        <f t="shared" si="3"/>
        <v>0</v>
      </c>
      <c r="K60" s="26">
        <v>-5120.1097000000018</v>
      </c>
      <c r="L60" s="26">
        <v>0</v>
      </c>
      <c r="M60" s="26">
        <f t="shared" ref="M60:N91" si="19">H60*M$6</f>
        <v>0</v>
      </c>
      <c r="N60" s="27">
        <f t="shared" si="19"/>
        <v>0</v>
      </c>
      <c r="O60" s="25">
        <f t="shared" si="7"/>
        <v>0</v>
      </c>
      <c r="P60" s="25"/>
      <c r="Q60" s="27">
        <f t="shared" si="9"/>
        <v>-5120.1097000000018</v>
      </c>
      <c r="R60" s="27" t="str">
        <f t="shared" si="6"/>
        <v xml:space="preserve">№046 </v>
      </c>
    </row>
    <row r="61" spans="1:18">
      <c r="A61" s="8" t="s">
        <v>68</v>
      </c>
      <c r="B61" s="29">
        <v>6905.52</v>
      </c>
      <c r="C61" s="2">
        <v>2909.35</v>
      </c>
      <c r="D61" s="8">
        <v>9814.9</v>
      </c>
      <c r="E61" s="8">
        <v>6906.29</v>
      </c>
      <c r="F61" s="8">
        <v>2909.83</v>
      </c>
      <c r="G61" s="8">
        <v>9816.15</v>
      </c>
      <c r="H61" s="29">
        <f t="shared" si="18"/>
        <v>0.76999999999952706</v>
      </c>
      <c r="I61" s="29">
        <f t="shared" si="18"/>
        <v>0.48000000000001819</v>
      </c>
      <c r="J61" s="29">
        <f t="shared" si="3"/>
        <v>1.2499999999995453</v>
      </c>
      <c r="K61" s="29">
        <v>-2737.3405000000016</v>
      </c>
      <c r="L61" s="29">
        <v>0</v>
      </c>
      <c r="M61" s="29">
        <f t="shared" si="19"/>
        <v>4.9202999999969776</v>
      </c>
      <c r="N61" s="2">
        <f t="shared" si="19"/>
        <v>1.156800000000044</v>
      </c>
      <c r="O61" s="8">
        <f t="shared" si="7"/>
        <v>6.0770999999970217</v>
      </c>
      <c r="P61" s="8"/>
      <c r="Q61" s="2">
        <f t="shared" si="9"/>
        <v>-2743.4175999999989</v>
      </c>
      <c r="R61" s="2" t="str">
        <f t="shared" si="6"/>
        <v xml:space="preserve">№046а </v>
      </c>
    </row>
    <row r="62" spans="1:18">
      <c r="A62" s="25" t="s">
        <v>69</v>
      </c>
      <c r="B62" s="26">
        <v>314.78000000000003</v>
      </c>
      <c r="C62" s="27">
        <v>144.71</v>
      </c>
      <c r="D62" s="25">
        <v>459.5</v>
      </c>
      <c r="E62" s="25">
        <v>314.78000000000003</v>
      </c>
      <c r="F62" s="25">
        <v>144.71</v>
      </c>
      <c r="G62" s="25">
        <v>459.5</v>
      </c>
      <c r="H62" s="26">
        <f t="shared" si="18"/>
        <v>0</v>
      </c>
      <c r="I62" s="26">
        <f t="shared" si="18"/>
        <v>0</v>
      </c>
      <c r="J62" s="26">
        <f t="shared" si="3"/>
        <v>0</v>
      </c>
      <c r="K62" s="26">
        <v>-2071.5971</v>
      </c>
      <c r="L62" s="26">
        <v>0</v>
      </c>
      <c r="M62" s="26">
        <f t="shared" si="19"/>
        <v>0</v>
      </c>
      <c r="N62" s="27">
        <f t="shared" si="19"/>
        <v>0</v>
      </c>
      <c r="O62" s="25">
        <f t="shared" si="7"/>
        <v>0</v>
      </c>
      <c r="P62" s="25"/>
      <c r="Q62" s="27">
        <f t="shared" si="9"/>
        <v>-2071.5971</v>
      </c>
      <c r="R62" s="27" t="str">
        <f t="shared" si="6"/>
        <v xml:space="preserve">№047 </v>
      </c>
    </row>
    <row r="63" spans="1:18">
      <c r="A63" s="8" t="s">
        <v>70</v>
      </c>
      <c r="B63" s="29">
        <v>8961.7000000000007</v>
      </c>
      <c r="C63" s="2">
        <v>2569.46</v>
      </c>
      <c r="D63" s="8">
        <v>11531.16</v>
      </c>
      <c r="E63" s="8">
        <v>8962.23</v>
      </c>
      <c r="F63" s="8">
        <v>2569.4700000000003</v>
      </c>
      <c r="G63" s="8">
        <v>11531.710000000001</v>
      </c>
      <c r="H63" s="29">
        <f t="shared" si="18"/>
        <v>0.52999999999883585</v>
      </c>
      <c r="I63" s="29">
        <f t="shared" si="18"/>
        <v>1.0000000000218279E-2</v>
      </c>
      <c r="J63" s="29">
        <f t="shared" si="3"/>
        <v>0.53999999999905413</v>
      </c>
      <c r="K63" s="29">
        <v>42.964999999998099</v>
      </c>
      <c r="L63" s="29">
        <v>0</v>
      </c>
      <c r="M63" s="29">
        <f t="shared" si="19"/>
        <v>3.3866999999925609</v>
      </c>
      <c r="N63" s="2">
        <f t="shared" si="19"/>
        <v>2.4100000000526055E-2</v>
      </c>
      <c r="O63" s="8">
        <f>SUM(M63:N63)</f>
        <v>3.4107999999930869</v>
      </c>
      <c r="P63" s="8"/>
      <c r="Q63" s="2">
        <f t="shared" si="9"/>
        <v>39.554200000005011</v>
      </c>
      <c r="R63" s="2" t="str">
        <f t="shared" si="6"/>
        <v xml:space="preserve">№048 </v>
      </c>
    </row>
    <row r="64" spans="1:18">
      <c r="A64" s="25" t="s">
        <v>71</v>
      </c>
      <c r="B64" s="26">
        <v>7369.4400000000005</v>
      </c>
      <c r="C64" s="27">
        <v>2962.14</v>
      </c>
      <c r="D64" s="25">
        <v>10331.59</v>
      </c>
      <c r="E64" s="25">
        <v>7369.5</v>
      </c>
      <c r="F64" s="25">
        <v>2962.18</v>
      </c>
      <c r="G64" s="25">
        <v>10331.69</v>
      </c>
      <c r="H64" s="26">
        <f t="shared" si="18"/>
        <v>5.9999999999490683E-2</v>
      </c>
      <c r="I64" s="26">
        <f t="shared" si="18"/>
        <v>3.999999999996362E-2</v>
      </c>
      <c r="J64" s="26">
        <f t="shared" si="3"/>
        <v>9.9999999999454303E-2</v>
      </c>
      <c r="K64" s="26">
        <v>-20.034100000003132</v>
      </c>
      <c r="L64" s="26">
        <v>0</v>
      </c>
      <c r="M64" s="26">
        <f t="shared" si="19"/>
        <v>0.38339999999674546</v>
      </c>
      <c r="N64" s="27">
        <f t="shared" si="19"/>
        <v>9.6399999999912334E-2</v>
      </c>
      <c r="O64" s="25">
        <f t="shared" si="7"/>
        <v>0.47979999999665779</v>
      </c>
      <c r="P64" s="25"/>
      <c r="Q64" s="27">
        <f t="shared" si="9"/>
        <v>-20.51389999999979</v>
      </c>
      <c r="R64" s="27" t="str">
        <f t="shared" si="6"/>
        <v xml:space="preserve">№049 </v>
      </c>
    </row>
    <row r="65" spans="1:18">
      <c r="A65" s="8" t="s">
        <v>72</v>
      </c>
      <c r="B65" s="29">
        <v>9696.26</v>
      </c>
      <c r="C65" s="2">
        <v>3858.71</v>
      </c>
      <c r="D65" s="8">
        <v>13554.970000000001</v>
      </c>
      <c r="E65" s="8">
        <v>9696.44</v>
      </c>
      <c r="F65" s="8">
        <v>3858.8</v>
      </c>
      <c r="G65" s="8">
        <v>13555.25</v>
      </c>
      <c r="H65" s="29">
        <f t="shared" si="18"/>
        <v>0.18000000000029104</v>
      </c>
      <c r="I65" s="29">
        <f t="shared" si="18"/>
        <v>9.0000000000145519E-2</v>
      </c>
      <c r="J65" s="29">
        <f t="shared" si="3"/>
        <v>0.27000000000043656</v>
      </c>
      <c r="K65" s="29">
        <v>-2070.819</v>
      </c>
      <c r="L65" s="29">
        <v>0</v>
      </c>
      <c r="M65" s="29">
        <f t="shared" si="19"/>
        <v>1.1502000000018597</v>
      </c>
      <c r="N65" s="2">
        <f t="shared" si="19"/>
        <v>0.2169000000003507</v>
      </c>
      <c r="O65" s="8">
        <f t="shared" si="7"/>
        <v>1.3671000000022104</v>
      </c>
      <c r="P65" s="8"/>
      <c r="Q65" s="2">
        <f t="shared" si="9"/>
        <v>-2072.1861000000022</v>
      </c>
      <c r="R65" s="2" t="str">
        <f t="shared" si="6"/>
        <v xml:space="preserve">№050 </v>
      </c>
    </row>
    <row r="66" spans="1:18">
      <c r="A66" s="25" t="s">
        <v>73</v>
      </c>
      <c r="B66" s="26">
        <v>14548</v>
      </c>
      <c r="C66" s="27">
        <v>14475.710000000001</v>
      </c>
      <c r="D66" s="25">
        <v>29023.72</v>
      </c>
      <c r="E66" s="25">
        <v>15158.970000000001</v>
      </c>
      <c r="F66" s="25">
        <v>14809.34</v>
      </c>
      <c r="G66" s="25">
        <v>29968.32</v>
      </c>
      <c r="H66" s="26">
        <f t="shared" si="18"/>
        <v>610.97000000000116</v>
      </c>
      <c r="I66" s="26">
        <f t="shared" si="18"/>
        <v>333.6299999999992</v>
      </c>
      <c r="J66" s="26">
        <f t="shared" si="3"/>
        <v>944.60000000000036</v>
      </c>
      <c r="K66" s="26">
        <v>-15448.464899999999</v>
      </c>
      <c r="L66" s="26">
        <v>15449</v>
      </c>
      <c r="M66" s="26">
        <f t="shared" si="19"/>
        <v>3904.0983000000074</v>
      </c>
      <c r="N66" s="27">
        <f t="shared" si="19"/>
        <v>804.04829999999811</v>
      </c>
      <c r="O66" s="25">
        <f t="shared" si="7"/>
        <v>4708.1466000000055</v>
      </c>
      <c r="P66" s="25"/>
      <c r="Q66" s="27">
        <f t="shared" si="9"/>
        <v>-4707.6115000000063</v>
      </c>
      <c r="R66" s="27" t="str">
        <f t="shared" si="6"/>
        <v xml:space="preserve">№051 </v>
      </c>
    </row>
    <row r="67" spans="1:18">
      <c r="A67" s="8" t="s">
        <v>74</v>
      </c>
      <c r="B67" s="29">
        <v>5107.3599999999997</v>
      </c>
      <c r="C67" s="2">
        <v>1901.97</v>
      </c>
      <c r="D67" s="8">
        <v>7009.33</v>
      </c>
      <c r="E67" s="8">
        <v>5107.9800000000005</v>
      </c>
      <c r="F67" s="8">
        <v>1901.97</v>
      </c>
      <c r="G67" s="8">
        <v>7009.96</v>
      </c>
      <c r="H67" s="29">
        <f t="shared" si="18"/>
        <v>0.62000000000080036</v>
      </c>
      <c r="I67" s="29">
        <f t="shared" si="18"/>
        <v>0</v>
      </c>
      <c r="J67" s="29">
        <f t="shared" si="3"/>
        <v>0.62000000000080036</v>
      </c>
      <c r="K67" s="29">
        <v>-1907.459099999998</v>
      </c>
      <c r="L67" s="29">
        <v>0</v>
      </c>
      <c r="M67" s="29">
        <f t="shared" si="19"/>
        <v>3.9618000000051139</v>
      </c>
      <c r="N67" s="2">
        <f t="shared" si="19"/>
        <v>0</v>
      </c>
      <c r="O67" s="8">
        <f t="shared" si="7"/>
        <v>3.9618000000051139</v>
      </c>
      <c r="P67" s="8"/>
      <c r="Q67" s="2">
        <f t="shared" si="9"/>
        <v>-1911.420900000003</v>
      </c>
      <c r="R67" s="2" t="str">
        <f t="shared" si="6"/>
        <v xml:space="preserve">№052 </v>
      </c>
    </row>
    <row r="68" spans="1:18">
      <c r="A68" s="25" t="s">
        <v>75</v>
      </c>
      <c r="B68" s="26">
        <v>4165.6900000000005</v>
      </c>
      <c r="C68" s="27">
        <v>1478.46</v>
      </c>
      <c r="D68" s="25">
        <v>5644.1900000000005</v>
      </c>
      <c r="E68" s="25">
        <v>4234.72</v>
      </c>
      <c r="F68" s="25">
        <v>1504.68</v>
      </c>
      <c r="G68" s="25">
        <v>5739.4400000000005</v>
      </c>
      <c r="H68" s="26">
        <f t="shared" si="18"/>
        <v>69.029999999999745</v>
      </c>
      <c r="I68" s="26">
        <f t="shared" si="18"/>
        <v>26.220000000000027</v>
      </c>
      <c r="J68" s="26">
        <f t="shared" si="3"/>
        <v>95.249999999999773</v>
      </c>
      <c r="K68" s="26">
        <v>-1274.122600000004</v>
      </c>
      <c r="L68" s="26">
        <v>2000</v>
      </c>
      <c r="M68" s="26">
        <f t="shared" si="19"/>
        <v>441.10169999999835</v>
      </c>
      <c r="N68" s="27">
        <f t="shared" si="19"/>
        <v>63.190200000000068</v>
      </c>
      <c r="O68" s="25">
        <f t="shared" si="7"/>
        <v>504.29189999999841</v>
      </c>
      <c r="P68" s="25"/>
      <c r="Q68" s="27">
        <f t="shared" si="9"/>
        <v>221.58549999999764</v>
      </c>
      <c r="R68" s="27" t="str">
        <f t="shared" si="6"/>
        <v xml:space="preserve">№052а </v>
      </c>
    </row>
    <row r="69" spans="1:18">
      <c r="A69" s="8" t="s">
        <v>76</v>
      </c>
      <c r="B69" s="29">
        <v>127.07000000000001</v>
      </c>
      <c r="C69" s="2">
        <v>78.350000000000009</v>
      </c>
      <c r="D69" s="8">
        <v>205.42000000000002</v>
      </c>
      <c r="E69" s="8">
        <v>127.10000000000001</v>
      </c>
      <c r="F69" s="8">
        <v>78.36</v>
      </c>
      <c r="G69" s="8">
        <v>205.46</v>
      </c>
      <c r="H69" s="29">
        <f t="shared" si="18"/>
        <v>3.0000000000001137E-2</v>
      </c>
      <c r="I69" s="29">
        <f t="shared" si="18"/>
        <v>9.9999999999909051E-3</v>
      </c>
      <c r="J69" s="29">
        <f t="shared" si="3"/>
        <v>3.9999999999992042E-2</v>
      </c>
      <c r="K69" s="29">
        <v>40.552500000000009</v>
      </c>
      <c r="L69" s="29">
        <v>0</v>
      </c>
      <c r="M69" s="29">
        <f t="shared" si="19"/>
        <v>0.19170000000000725</v>
      </c>
      <c r="N69" s="2">
        <f t="shared" si="19"/>
        <v>2.4099999999978083E-2</v>
      </c>
      <c r="O69" s="8">
        <f t="shared" si="7"/>
        <v>0.21579999999998534</v>
      </c>
      <c r="P69" s="8"/>
      <c r="Q69" s="2">
        <f t="shared" si="9"/>
        <v>40.336700000000022</v>
      </c>
      <c r="R69" s="2" t="str">
        <f t="shared" si="6"/>
        <v xml:space="preserve">№053 </v>
      </c>
    </row>
    <row r="70" spans="1:18">
      <c r="A70" s="25" t="s">
        <v>77</v>
      </c>
      <c r="B70" s="26">
        <v>1313.03</v>
      </c>
      <c r="C70" s="27">
        <v>643.84</v>
      </c>
      <c r="D70" s="25">
        <v>1956.88</v>
      </c>
      <c r="E70" s="25">
        <v>1313.03</v>
      </c>
      <c r="F70" s="25">
        <v>643.84</v>
      </c>
      <c r="G70" s="25">
        <v>1956.88</v>
      </c>
      <c r="H70" s="26">
        <f t="shared" si="18"/>
        <v>0</v>
      </c>
      <c r="I70" s="26">
        <f t="shared" si="18"/>
        <v>0</v>
      </c>
      <c r="J70" s="26">
        <f t="shared" si="3"/>
        <v>0</v>
      </c>
      <c r="K70" s="26">
        <v>-345.61269999999934</v>
      </c>
      <c r="L70" s="26">
        <v>0</v>
      </c>
      <c r="M70" s="26">
        <f t="shared" si="19"/>
        <v>0</v>
      </c>
      <c r="N70" s="27">
        <f t="shared" si="19"/>
        <v>0</v>
      </c>
      <c r="O70" s="25">
        <f t="shared" si="7"/>
        <v>0</v>
      </c>
      <c r="P70" s="25"/>
      <c r="Q70" s="27">
        <f t="shared" si="9"/>
        <v>-345.61269999999934</v>
      </c>
      <c r="R70" s="27" t="str">
        <f t="shared" si="6"/>
        <v xml:space="preserve">№054 </v>
      </c>
    </row>
    <row r="71" spans="1:18">
      <c r="A71" s="8" t="s">
        <v>78</v>
      </c>
      <c r="B71" s="29">
        <v>8585.07</v>
      </c>
      <c r="C71" s="2">
        <v>3772.73</v>
      </c>
      <c r="D71" s="8">
        <v>12357.83</v>
      </c>
      <c r="E71" s="8">
        <v>8596.93</v>
      </c>
      <c r="F71" s="8">
        <v>3778.61</v>
      </c>
      <c r="G71" s="8">
        <v>12375.57</v>
      </c>
      <c r="H71" s="29">
        <f t="shared" si="18"/>
        <v>11.860000000000582</v>
      </c>
      <c r="I71" s="29">
        <f t="shared" si="18"/>
        <v>5.8800000000001091</v>
      </c>
      <c r="J71" s="29">
        <f t="shared" si="3"/>
        <v>17.740000000000691</v>
      </c>
      <c r="K71" s="29">
        <v>595.77200000000323</v>
      </c>
      <c r="L71" s="29">
        <v>0</v>
      </c>
      <c r="M71" s="29">
        <f t="shared" si="19"/>
        <v>75.785400000003719</v>
      </c>
      <c r="N71" s="2">
        <f t="shared" si="19"/>
        <v>14.170800000000265</v>
      </c>
      <c r="O71" s="8">
        <f t="shared" si="7"/>
        <v>89.956200000003989</v>
      </c>
      <c r="P71" s="8"/>
      <c r="Q71" s="2">
        <f t="shared" si="9"/>
        <v>505.81579999999923</v>
      </c>
      <c r="R71" s="2" t="str">
        <f t="shared" si="6"/>
        <v xml:space="preserve">№055 </v>
      </c>
    </row>
    <row r="72" spans="1:18">
      <c r="A72" s="25" t="s">
        <v>79</v>
      </c>
      <c r="B72" s="26">
        <v>5312.71</v>
      </c>
      <c r="C72" s="27">
        <v>2547.8200000000002</v>
      </c>
      <c r="D72" s="25">
        <v>7860.53</v>
      </c>
      <c r="E72" s="25">
        <v>5312.71</v>
      </c>
      <c r="F72" s="25">
        <v>2547.8200000000002</v>
      </c>
      <c r="G72" s="25">
        <v>7860.53</v>
      </c>
      <c r="H72" s="26">
        <f t="shared" si="18"/>
        <v>0</v>
      </c>
      <c r="I72" s="26">
        <f t="shared" si="18"/>
        <v>0</v>
      </c>
      <c r="J72" s="26">
        <f t="shared" si="3"/>
        <v>0</v>
      </c>
      <c r="K72" s="26">
        <v>2054.7828999999992</v>
      </c>
      <c r="L72" s="26">
        <v>0</v>
      </c>
      <c r="M72" s="26">
        <f t="shared" si="19"/>
        <v>0</v>
      </c>
      <c r="N72" s="27">
        <f t="shared" si="19"/>
        <v>0</v>
      </c>
      <c r="O72" s="25">
        <f t="shared" si="7"/>
        <v>0</v>
      </c>
      <c r="P72" s="25"/>
      <c r="Q72" s="27">
        <f t="shared" si="9"/>
        <v>2054.7828999999992</v>
      </c>
      <c r="R72" s="27" t="str">
        <f t="shared" si="6"/>
        <v xml:space="preserve">№056 </v>
      </c>
    </row>
    <row r="73" spans="1:18">
      <c r="A73" s="8" t="s">
        <v>80</v>
      </c>
      <c r="B73" s="29">
        <v>2867.39</v>
      </c>
      <c r="C73" s="2">
        <v>1855.52</v>
      </c>
      <c r="D73" s="8">
        <v>4722.92</v>
      </c>
      <c r="E73" s="8">
        <v>2867.39</v>
      </c>
      <c r="F73" s="8">
        <v>1855.52</v>
      </c>
      <c r="G73" s="8">
        <v>4722.92</v>
      </c>
      <c r="H73" s="29">
        <f t="shared" si="18"/>
        <v>0</v>
      </c>
      <c r="I73" s="29">
        <f t="shared" si="18"/>
        <v>0</v>
      </c>
      <c r="J73" s="29">
        <f t="shared" si="3"/>
        <v>0</v>
      </c>
      <c r="K73" s="29">
        <v>-1710.4117499999982</v>
      </c>
      <c r="L73" s="29">
        <v>0</v>
      </c>
      <c r="M73" s="29">
        <f t="shared" si="19"/>
        <v>0</v>
      </c>
      <c r="N73" s="2">
        <f t="shared" si="19"/>
        <v>0</v>
      </c>
      <c r="O73" s="8">
        <f t="shared" si="7"/>
        <v>0</v>
      </c>
      <c r="P73" s="8"/>
      <c r="Q73" s="2">
        <f t="shared" si="9"/>
        <v>-1710.4117499999982</v>
      </c>
      <c r="R73" s="2" t="str">
        <f t="shared" si="6"/>
        <v xml:space="preserve">№057 </v>
      </c>
    </row>
    <row r="74" spans="1:18">
      <c r="A74" s="25" t="s">
        <v>81</v>
      </c>
      <c r="B74" s="26">
        <v>7423.63</v>
      </c>
      <c r="C74" s="27">
        <v>2491.4500000000003</v>
      </c>
      <c r="D74" s="25">
        <v>9915.09</v>
      </c>
      <c r="E74" s="25">
        <v>7424.42</v>
      </c>
      <c r="F74" s="25">
        <v>2491.73</v>
      </c>
      <c r="G74" s="25">
        <v>9916.15</v>
      </c>
      <c r="H74" s="26">
        <f t="shared" si="18"/>
        <v>0.78999999999996362</v>
      </c>
      <c r="I74" s="26">
        <f t="shared" si="18"/>
        <v>0.27999999999974534</v>
      </c>
      <c r="J74" s="26">
        <f t="shared" si="3"/>
        <v>1.069999999999709</v>
      </c>
      <c r="K74" s="26">
        <v>-35.342800000000373</v>
      </c>
      <c r="L74" s="26">
        <v>0</v>
      </c>
      <c r="M74" s="26">
        <f t="shared" si="19"/>
        <v>5.0480999999997671</v>
      </c>
      <c r="N74" s="27">
        <f t="shared" si="19"/>
        <v>0.67479999999938634</v>
      </c>
      <c r="O74" s="25">
        <f t="shared" si="7"/>
        <v>5.7228999999991537</v>
      </c>
      <c r="P74" s="25"/>
      <c r="Q74" s="27">
        <f t="shared" si="9"/>
        <v>-41.065699999999524</v>
      </c>
      <c r="R74" s="27" t="str">
        <f t="shared" si="6"/>
        <v xml:space="preserve">№058 </v>
      </c>
    </row>
    <row r="75" spans="1:18">
      <c r="A75" s="8" t="s">
        <v>82</v>
      </c>
      <c r="B75" s="29">
        <v>22297.040000000001</v>
      </c>
      <c r="C75" s="2">
        <v>9733.1</v>
      </c>
      <c r="D75" s="8">
        <v>32030.15</v>
      </c>
      <c r="E75" s="8">
        <v>22318</v>
      </c>
      <c r="F75" s="8">
        <v>9743.64</v>
      </c>
      <c r="G75" s="8">
        <v>32061.64</v>
      </c>
      <c r="H75" s="29">
        <f t="shared" si="18"/>
        <v>20.959999999999127</v>
      </c>
      <c r="I75" s="29">
        <f t="shared" si="18"/>
        <v>10.539999999999054</v>
      </c>
      <c r="J75" s="29">
        <f t="shared" ref="J75:J138" si="20">SUM(H75:I75)</f>
        <v>31.499999999998181</v>
      </c>
      <c r="K75" s="29">
        <v>5092.8807999999963</v>
      </c>
      <c r="L75" s="29">
        <v>0</v>
      </c>
      <c r="M75" s="29">
        <f t="shared" si="19"/>
        <v>133.93439999999441</v>
      </c>
      <c r="N75" s="2">
        <f t="shared" si="19"/>
        <v>25.401399999997722</v>
      </c>
      <c r="O75" s="8">
        <f t="shared" si="7"/>
        <v>159.33579999999213</v>
      </c>
      <c r="P75" s="8"/>
      <c r="Q75" s="2">
        <f>K75-O75+L75</f>
        <v>4933.5450000000037</v>
      </c>
      <c r="R75" s="2" t="str">
        <f t="shared" ref="R75:R138" si="21">A75</f>
        <v xml:space="preserve">№059 </v>
      </c>
    </row>
    <row r="76" spans="1:18">
      <c r="A76" s="25" t="s">
        <v>83</v>
      </c>
      <c r="B76" s="26">
        <v>1182.04</v>
      </c>
      <c r="C76" s="27">
        <v>843.08</v>
      </c>
      <c r="D76" s="25">
        <v>2025.13</v>
      </c>
      <c r="E76" s="25">
        <v>1356.2</v>
      </c>
      <c r="F76" s="25">
        <v>888.17000000000007</v>
      </c>
      <c r="G76" s="25">
        <v>2244.39</v>
      </c>
      <c r="H76" s="26">
        <f t="shared" ref="H76" si="22">E76-B76</f>
        <v>174.16000000000008</v>
      </c>
      <c r="I76" s="26">
        <f t="shared" ref="I76" si="23">F76-C76</f>
        <v>45.090000000000032</v>
      </c>
      <c r="J76" s="26">
        <f t="shared" si="20"/>
        <v>219.25000000000011</v>
      </c>
      <c r="K76" s="26">
        <v>-6553.5469999999996</v>
      </c>
      <c r="L76" s="26">
        <v>0</v>
      </c>
      <c r="M76" s="26">
        <f t="shared" si="19"/>
        <v>1112.8824000000004</v>
      </c>
      <c r="N76" s="27">
        <f t="shared" si="19"/>
        <v>108.66690000000008</v>
      </c>
      <c r="O76" s="25">
        <f t="shared" ref="O76:O138" si="24">SUM(M76:N76)</f>
        <v>1221.5493000000006</v>
      </c>
      <c r="P76" s="25"/>
      <c r="Q76" s="27">
        <f>K76-O76+L76</f>
        <v>-7775.0963000000002</v>
      </c>
      <c r="R76" s="27" t="str">
        <f t="shared" si="21"/>
        <v xml:space="preserve">№060 </v>
      </c>
    </row>
    <row r="77" spans="1:18">
      <c r="A77" s="8" t="s">
        <v>84</v>
      </c>
      <c r="B77" s="29">
        <v>5000.95</v>
      </c>
      <c r="C77" s="2">
        <v>2070.79</v>
      </c>
      <c r="D77" s="8">
        <v>7071.75</v>
      </c>
      <c r="E77" s="8">
        <v>5000.95</v>
      </c>
      <c r="F77" s="8">
        <v>2070.8000000000002</v>
      </c>
      <c r="G77" s="8">
        <v>7071.76</v>
      </c>
      <c r="H77" s="29">
        <f t="shared" ref="H77:I84" si="25">E77-B77</f>
        <v>0</v>
      </c>
      <c r="I77" s="29">
        <f t="shared" si="25"/>
        <v>1.0000000000218279E-2</v>
      </c>
      <c r="J77" s="29">
        <f t="shared" si="20"/>
        <v>1.0000000000218279E-2</v>
      </c>
      <c r="K77" s="29">
        <v>-7054.0094999999983</v>
      </c>
      <c r="L77" s="29">
        <v>0</v>
      </c>
      <c r="M77" s="29">
        <f t="shared" si="19"/>
        <v>0</v>
      </c>
      <c r="N77" s="2">
        <f t="shared" si="19"/>
        <v>2.4100000000526055E-2</v>
      </c>
      <c r="O77" s="8">
        <f t="shared" si="24"/>
        <v>2.4100000000526055E-2</v>
      </c>
      <c r="P77" s="8"/>
      <c r="Q77" s="2">
        <f t="shared" ref="Q77:Q140" si="26">K77-O77+L77+P77</f>
        <v>-7054.0335999999988</v>
      </c>
      <c r="R77" s="2" t="str">
        <f t="shared" si="21"/>
        <v xml:space="preserve">№061 </v>
      </c>
    </row>
    <row r="78" spans="1:18">
      <c r="A78" s="25" t="s">
        <v>85</v>
      </c>
      <c r="B78" s="26">
        <v>16588.21</v>
      </c>
      <c r="C78" s="27">
        <v>10099.24</v>
      </c>
      <c r="D78" s="25">
        <v>26687.99</v>
      </c>
      <c r="E78" s="25">
        <v>16589.78</v>
      </c>
      <c r="F78" s="25">
        <v>10099.24</v>
      </c>
      <c r="G78" s="25">
        <v>26689.57</v>
      </c>
      <c r="H78" s="26">
        <f t="shared" si="25"/>
        <v>1.569999999999709</v>
      </c>
      <c r="I78" s="26">
        <f t="shared" si="25"/>
        <v>0</v>
      </c>
      <c r="J78" s="26">
        <f t="shared" si="20"/>
        <v>1.569999999999709</v>
      </c>
      <c r="K78" s="26">
        <v>-1099.1059999999945</v>
      </c>
      <c r="L78" s="26">
        <v>0</v>
      </c>
      <c r="M78" s="26">
        <f t="shared" si="19"/>
        <v>10.032299999998139</v>
      </c>
      <c r="N78" s="27">
        <f t="shared" si="19"/>
        <v>0</v>
      </c>
      <c r="O78" s="25">
        <f t="shared" si="24"/>
        <v>10.032299999998139</v>
      </c>
      <c r="P78" s="25"/>
      <c r="Q78" s="27">
        <f t="shared" si="26"/>
        <v>-1109.1382999999926</v>
      </c>
      <c r="R78" s="27" t="str">
        <f t="shared" si="21"/>
        <v xml:space="preserve">№062 </v>
      </c>
    </row>
    <row r="79" spans="1:18">
      <c r="A79" s="8" t="s">
        <v>86</v>
      </c>
      <c r="B79" s="29">
        <v>4433.87</v>
      </c>
      <c r="C79" s="2">
        <v>1803.3700000000001</v>
      </c>
      <c r="D79" s="8">
        <v>6237.26</v>
      </c>
      <c r="E79" s="8">
        <v>4438.76</v>
      </c>
      <c r="F79" s="8">
        <v>1803.3700000000001</v>
      </c>
      <c r="G79" s="8">
        <v>6242.1500000000005</v>
      </c>
      <c r="H79" s="29">
        <f t="shared" si="25"/>
        <v>4.8900000000003274</v>
      </c>
      <c r="I79" s="29">
        <f t="shared" si="25"/>
        <v>0</v>
      </c>
      <c r="J79" s="29">
        <f t="shared" si="20"/>
        <v>4.8900000000003274</v>
      </c>
      <c r="K79" s="29">
        <v>-0.89029999999706888</v>
      </c>
      <c r="L79" s="29">
        <v>0</v>
      </c>
      <c r="M79" s="29">
        <f t="shared" si="19"/>
        <v>31.247100000002092</v>
      </c>
      <c r="N79" s="2">
        <f t="shared" si="19"/>
        <v>0</v>
      </c>
      <c r="O79" s="8">
        <f t="shared" si="24"/>
        <v>31.247100000002092</v>
      </c>
      <c r="P79" s="8"/>
      <c r="Q79" s="2">
        <f t="shared" si="26"/>
        <v>-32.137399999999161</v>
      </c>
      <c r="R79" s="2" t="str">
        <f t="shared" si="21"/>
        <v xml:space="preserve">№062а </v>
      </c>
    </row>
    <row r="80" spans="1:18">
      <c r="A80" s="25" t="s">
        <v>87</v>
      </c>
      <c r="B80" s="26">
        <v>870.91</v>
      </c>
      <c r="C80" s="27">
        <v>526.39</v>
      </c>
      <c r="D80" s="25">
        <v>1397.3</v>
      </c>
      <c r="E80" s="25">
        <v>870.98</v>
      </c>
      <c r="F80" s="25">
        <v>526.46</v>
      </c>
      <c r="G80" s="25">
        <v>1397.45</v>
      </c>
      <c r="H80" s="26">
        <f t="shared" si="25"/>
        <v>7.0000000000050022E-2</v>
      </c>
      <c r="I80" s="26">
        <f t="shared" si="25"/>
        <v>7.0000000000050022E-2</v>
      </c>
      <c r="J80" s="26">
        <f t="shared" si="20"/>
        <v>0.14000000000010004</v>
      </c>
      <c r="K80" s="26">
        <v>-1180.7442999999992</v>
      </c>
      <c r="L80" s="26">
        <v>0</v>
      </c>
      <c r="M80" s="26">
        <f t="shared" si="19"/>
        <v>0.44730000000031961</v>
      </c>
      <c r="N80" s="27">
        <f t="shared" si="19"/>
        <v>0.16870000000012056</v>
      </c>
      <c r="O80" s="25">
        <f t="shared" si="24"/>
        <v>0.6160000000004402</v>
      </c>
      <c r="P80" s="25"/>
      <c r="Q80" s="27">
        <f t="shared" si="26"/>
        <v>-1181.3602999999996</v>
      </c>
      <c r="R80" s="27" t="str">
        <f t="shared" si="21"/>
        <v xml:space="preserve">№063 </v>
      </c>
    </row>
    <row r="81" spans="1:18">
      <c r="A81" s="8" t="s">
        <v>88</v>
      </c>
      <c r="B81" s="29">
        <v>68.180000000000007</v>
      </c>
      <c r="C81" s="2">
        <v>18.420000000000002</v>
      </c>
      <c r="D81" s="8">
        <v>86.62</v>
      </c>
      <c r="E81" s="8">
        <v>68.180000000000007</v>
      </c>
      <c r="F81" s="8">
        <v>18.420000000000002</v>
      </c>
      <c r="G81" s="8">
        <v>86.62</v>
      </c>
      <c r="H81" s="29">
        <f t="shared" si="25"/>
        <v>0</v>
      </c>
      <c r="I81" s="29">
        <f t="shared" si="25"/>
        <v>0</v>
      </c>
      <c r="J81" s="29">
        <f t="shared" si="20"/>
        <v>0</v>
      </c>
      <c r="K81" s="29">
        <v>31501.935399999995</v>
      </c>
      <c r="L81" s="29">
        <v>0</v>
      </c>
      <c r="M81" s="29">
        <f t="shared" si="19"/>
        <v>0</v>
      </c>
      <c r="N81" s="2">
        <f t="shared" si="19"/>
        <v>0</v>
      </c>
      <c r="O81" s="8">
        <f t="shared" si="24"/>
        <v>0</v>
      </c>
      <c r="P81" s="8"/>
      <c r="Q81" s="2">
        <f t="shared" si="26"/>
        <v>31501.935399999995</v>
      </c>
      <c r="R81" s="2" t="str">
        <f t="shared" si="21"/>
        <v xml:space="preserve">№064\1 </v>
      </c>
    </row>
    <row r="82" spans="1:18">
      <c r="A82" s="25" t="s">
        <v>89</v>
      </c>
      <c r="B82" s="26">
        <v>6198.74</v>
      </c>
      <c r="C82" s="27">
        <v>2246.8200000000002</v>
      </c>
      <c r="D82" s="25">
        <v>8445.57</v>
      </c>
      <c r="E82" s="25">
        <v>6198.76</v>
      </c>
      <c r="F82" s="25">
        <v>2246.83</v>
      </c>
      <c r="G82" s="25">
        <v>8445.6</v>
      </c>
      <c r="H82" s="26">
        <f t="shared" si="25"/>
        <v>2.0000000000436557E-2</v>
      </c>
      <c r="I82" s="26">
        <f t="shared" si="25"/>
        <v>9.9999999997635314E-3</v>
      </c>
      <c r="J82" s="26">
        <f t="shared" si="20"/>
        <v>3.0000000000200089E-2</v>
      </c>
      <c r="K82" s="26">
        <v>-35645.053699999997</v>
      </c>
      <c r="L82" s="26">
        <v>0</v>
      </c>
      <c r="M82" s="26">
        <f t="shared" si="19"/>
        <v>0.1278000000027896</v>
      </c>
      <c r="N82" s="27">
        <f t="shared" si="19"/>
        <v>2.4099999999430112E-2</v>
      </c>
      <c r="O82" s="25">
        <f t="shared" si="24"/>
        <v>0.1519000000022197</v>
      </c>
      <c r="P82" s="25"/>
      <c r="Q82" s="27">
        <f t="shared" si="26"/>
        <v>-35645.205600000001</v>
      </c>
      <c r="R82" s="27" t="str">
        <f t="shared" si="21"/>
        <v xml:space="preserve">№064\2 </v>
      </c>
    </row>
    <row r="83" spans="1:18">
      <c r="A83" s="8" t="s">
        <v>90</v>
      </c>
      <c r="B83" s="29">
        <v>26816.260000000002</v>
      </c>
      <c r="C83" s="2">
        <v>9879.3700000000008</v>
      </c>
      <c r="D83" s="8">
        <v>36695.64</v>
      </c>
      <c r="E83" s="8">
        <v>27385.89</v>
      </c>
      <c r="F83" s="8">
        <v>10070.33</v>
      </c>
      <c r="G83" s="8">
        <v>37456.230000000003</v>
      </c>
      <c r="H83" s="29">
        <f t="shared" si="25"/>
        <v>569.62999999999738</v>
      </c>
      <c r="I83" s="29">
        <f t="shared" si="25"/>
        <v>190.95999999999913</v>
      </c>
      <c r="J83" s="29">
        <f t="shared" si="20"/>
        <v>760.58999999999651</v>
      </c>
      <c r="K83" s="29">
        <v>-3669.7939999999981</v>
      </c>
      <c r="L83" s="29">
        <v>0</v>
      </c>
      <c r="M83" s="29">
        <f>H83*M$6</f>
        <v>3639.9356999999832</v>
      </c>
      <c r="N83" s="2">
        <f t="shared" si="19"/>
        <v>460.21359999999794</v>
      </c>
      <c r="O83" s="8">
        <f t="shared" si="24"/>
        <v>4100.1492999999809</v>
      </c>
      <c r="P83" s="8"/>
      <c r="Q83" s="2">
        <f t="shared" si="26"/>
        <v>-7769.943299999979</v>
      </c>
      <c r="R83" s="2" t="str">
        <f t="shared" si="21"/>
        <v xml:space="preserve">№065 </v>
      </c>
    </row>
    <row r="84" spans="1:18">
      <c r="A84" s="25" t="s">
        <v>91</v>
      </c>
      <c r="B84" s="26">
        <v>10652.210000000001</v>
      </c>
      <c r="C84" s="27">
        <v>4879.78</v>
      </c>
      <c r="D84" s="25">
        <v>15532</v>
      </c>
      <c r="E84" s="25">
        <v>10984.39</v>
      </c>
      <c r="F84" s="25">
        <v>5067.78</v>
      </c>
      <c r="G84" s="25">
        <v>16052.17</v>
      </c>
      <c r="H84" s="26">
        <f t="shared" si="25"/>
        <v>332.17999999999847</v>
      </c>
      <c r="I84" s="26">
        <f t="shared" si="25"/>
        <v>188</v>
      </c>
      <c r="J84" s="26">
        <f t="shared" si="20"/>
        <v>520.17999999999847</v>
      </c>
      <c r="K84" s="26">
        <v>-2922.7704000000049</v>
      </c>
      <c r="L84" s="26">
        <v>0</v>
      </c>
      <c r="M84" s="26">
        <f t="shared" si="19"/>
        <v>2122.6301999999901</v>
      </c>
      <c r="N84" s="27">
        <f t="shared" si="19"/>
        <v>453.08000000000004</v>
      </c>
      <c r="O84" s="25">
        <f t="shared" si="24"/>
        <v>2575.71019999999</v>
      </c>
      <c r="P84" s="25"/>
      <c r="Q84" s="27">
        <f t="shared" si="26"/>
        <v>-5498.4805999999953</v>
      </c>
      <c r="R84" s="27" t="str">
        <f t="shared" si="21"/>
        <v xml:space="preserve">№066 </v>
      </c>
    </row>
    <row r="85" spans="1:18">
      <c r="A85" s="8" t="s">
        <v>92</v>
      </c>
      <c r="B85" s="28">
        <v>3137.58</v>
      </c>
      <c r="C85" s="28">
        <v>1680.0900000000001</v>
      </c>
      <c r="D85" s="8">
        <v>4817.68</v>
      </c>
      <c r="E85" s="8">
        <v>3137.58</v>
      </c>
      <c r="F85" s="8">
        <v>1680.0900000000001</v>
      </c>
      <c r="G85" s="8">
        <v>4817.68</v>
      </c>
      <c r="H85" s="29">
        <f t="shared" ref="H85" si="27">E85-B85</f>
        <v>0</v>
      </c>
      <c r="I85" s="29">
        <f t="shared" ref="I85" si="28">F85-C85</f>
        <v>0</v>
      </c>
      <c r="J85" s="29">
        <f t="shared" si="20"/>
        <v>0</v>
      </c>
      <c r="K85" s="29">
        <v>3070.9758000000002</v>
      </c>
      <c r="L85" s="29">
        <v>0</v>
      </c>
      <c r="M85" s="29">
        <f t="shared" ref="M85" si="29">H85*M$6</f>
        <v>0</v>
      </c>
      <c r="N85" s="2">
        <f t="shared" ref="N85" si="30">I85*N$6</f>
        <v>0</v>
      </c>
      <c r="O85" s="8">
        <f t="shared" ref="O85" si="31">SUM(M85:N85)</f>
        <v>0</v>
      </c>
      <c r="P85" s="8"/>
      <c r="Q85" s="2">
        <f t="shared" si="26"/>
        <v>3070.9758000000002</v>
      </c>
      <c r="R85" s="2" t="str">
        <f t="shared" si="21"/>
        <v>№067</v>
      </c>
    </row>
    <row r="86" spans="1:18">
      <c r="A86" s="25" t="s">
        <v>93</v>
      </c>
      <c r="B86" s="26">
        <v>5875.03</v>
      </c>
      <c r="C86" s="27">
        <v>4491.1000000000004</v>
      </c>
      <c r="D86" s="25">
        <v>10366.16</v>
      </c>
      <c r="E86" s="25">
        <v>5875.03</v>
      </c>
      <c r="F86" s="25">
        <v>4491.1000000000004</v>
      </c>
      <c r="G86" s="25">
        <v>10366.16</v>
      </c>
      <c r="H86" s="26">
        <f t="shared" ref="H86:I102" si="32">E86-B86</f>
        <v>0</v>
      </c>
      <c r="I86" s="26">
        <f t="shared" si="32"/>
        <v>0</v>
      </c>
      <c r="J86" s="26">
        <f t="shared" si="20"/>
        <v>0</v>
      </c>
      <c r="K86" s="26">
        <v>-1583.2864999999997</v>
      </c>
      <c r="L86" s="26">
        <v>0</v>
      </c>
      <c r="M86" s="26">
        <f t="shared" si="19"/>
        <v>0</v>
      </c>
      <c r="N86" s="27">
        <f t="shared" si="19"/>
        <v>0</v>
      </c>
      <c r="O86" s="25">
        <f t="shared" si="24"/>
        <v>0</v>
      </c>
      <c r="P86" s="25"/>
      <c r="Q86" s="27">
        <f t="shared" si="26"/>
        <v>-1583.2864999999997</v>
      </c>
      <c r="R86" s="27" t="str">
        <f t="shared" si="21"/>
        <v xml:space="preserve">№068 </v>
      </c>
    </row>
    <row r="87" spans="1:18">
      <c r="A87" s="8" t="s">
        <v>94</v>
      </c>
      <c r="B87" s="29">
        <v>5528.7300000000005</v>
      </c>
      <c r="C87" s="2">
        <v>2587.34</v>
      </c>
      <c r="D87" s="8">
        <v>8116.1100000000006</v>
      </c>
      <c r="E87" s="8">
        <v>5528.7300000000005</v>
      </c>
      <c r="F87" s="8">
        <v>2587.34</v>
      </c>
      <c r="G87" s="8">
        <v>8116.1100000000006</v>
      </c>
      <c r="H87" s="29">
        <f t="shared" si="32"/>
        <v>0</v>
      </c>
      <c r="I87" s="29">
        <f t="shared" si="32"/>
        <v>0</v>
      </c>
      <c r="J87" s="29">
        <f t="shared" si="20"/>
        <v>0</v>
      </c>
      <c r="K87" s="29">
        <v>-857.60130000000254</v>
      </c>
      <c r="L87" s="29">
        <v>0</v>
      </c>
      <c r="M87" s="29">
        <f t="shared" si="19"/>
        <v>0</v>
      </c>
      <c r="N87" s="2">
        <f t="shared" si="19"/>
        <v>0</v>
      </c>
      <c r="O87" s="8">
        <f t="shared" si="24"/>
        <v>0</v>
      </c>
      <c r="P87" s="8"/>
      <c r="Q87" s="2">
        <f t="shared" si="26"/>
        <v>-857.60130000000254</v>
      </c>
      <c r="R87" s="2" t="str">
        <f t="shared" si="21"/>
        <v xml:space="preserve">№069 </v>
      </c>
    </row>
    <row r="88" spans="1:18">
      <c r="A88" s="25" t="s">
        <v>95</v>
      </c>
      <c r="B88" s="26">
        <v>5361.77</v>
      </c>
      <c r="C88" s="27">
        <v>2899.05</v>
      </c>
      <c r="D88" s="25">
        <v>8260.83</v>
      </c>
      <c r="E88" s="25">
        <v>5362.2300000000005</v>
      </c>
      <c r="F88" s="25">
        <v>2899.29</v>
      </c>
      <c r="G88" s="25">
        <v>8261.5300000000007</v>
      </c>
      <c r="H88" s="26">
        <f t="shared" si="32"/>
        <v>0.46000000000003638</v>
      </c>
      <c r="I88" s="26">
        <f t="shared" si="32"/>
        <v>0.23999999999978172</v>
      </c>
      <c r="J88" s="26">
        <f t="shared" si="20"/>
        <v>0.6999999999998181</v>
      </c>
      <c r="K88" s="26">
        <v>-567.00860000000318</v>
      </c>
      <c r="L88" s="26">
        <v>0</v>
      </c>
      <c r="M88" s="26">
        <f t="shared" si="19"/>
        <v>2.9394000000002323</v>
      </c>
      <c r="N88" s="27">
        <f t="shared" si="19"/>
        <v>0.578399999999474</v>
      </c>
      <c r="O88" s="25">
        <f t="shared" si="24"/>
        <v>3.5177999999997063</v>
      </c>
      <c r="P88" s="25"/>
      <c r="Q88" s="27">
        <f t="shared" si="26"/>
        <v>-570.52640000000292</v>
      </c>
      <c r="R88" s="27" t="str">
        <f t="shared" si="21"/>
        <v xml:space="preserve">№070 </v>
      </c>
    </row>
    <row r="89" spans="1:18">
      <c r="A89" s="8" t="s">
        <v>96</v>
      </c>
      <c r="B89" s="29">
        <v>1467.6000000000001</v>
      </c>
      <c r="C89" s="2">
        <v>690.38</v>
      </c>
      <c r="D89" s="8">
        <v>2158</v>
      </c>
      <c r="E89" s="8">
        <v>1467.6000000000001</v>
      </c>
      <c r="F89" s="8">
        <v>690.38</v>
      </c>
      <c r="G89" s="8">
        <v>2158</v>
      </c>
      <c r="H89" s="29">
        <f t="shared" si="32"/>
        <v>0</v>
      </c>
      <c r="I89" s="29">
        <f t="shared" si="32"/>
        <v>0</v>
      </c>
      <c r="J89" s="29">
        <f t="shared" si="20"/>
        <v>0</v>
      </c>
      <c r="K89" s="29">
        <v>-1307.9709000000012</v>
      </c>
      <c r="L89" s="29">
        <v>0</v>
      </c>
      <c r="M89" s="29">
        <f t="shared" si="19"/>
        <v>0</v>
      </c>
      <c r="N89" s="2">
        <f t="shared" si="19"/>
        <v>0</v>
      </c>
      <c r="O89" s="8">
        <f t="shared" si="24"/>
        <v>0</v>
      </c>
      <c r="P89" s="8"/>
      <c r="Q89" s="2">
        <f t="shared" si="26"/>
        <v>-1307.9709000000012</v>
      </c>
      <c r="R89" s="2" t="str">
        <f t="shared" si="21"/>
        <v xml:space="preserve">№071 </v>
      </c>
    </row>
    <row r="90" spans="1:18">
      <c r="A90" s="25" t="s">
        <v>97</v>
      </c>
      <c r="B90" s="26">
        <v>3364.4</v>
      </c>
      <c r="C90" s="27">
        <v>3528.8</v>
      </c>
      <c r="D90" s="25">
        <v>6893.2300000000005</v>
      </c>
      <c r="E90" s="25">
        <v>3364.41</v>
      </c>
      <c r="F90" s="25">
        <v>3528.8</v>
      </c>
      <c r="G90" s="25">
        <v>6893.24</v>
      </c>
      <c r="H90" s="26">
        <f t="shared" si="32"/>
        <v>9.9999999997635314E-3</v>
      </c>
      <c r="I90" s="26">
        <f t="shared" si="32"/>
        <v>0</v>
      </c>
      <c r="J90" s="26">
        <f t="shared" si="20"/>
        <v>9.9999999997635314E-3</v>
      </c>
      <c r="K90" s="26">
        <v>896.31579999999781</v>
      </c>
      <c r="L90" s="26">
        <v>0</v>
      </c>
      <c r="M90" s="26">
        <f t="shared" si="19"/>
        <v>6.3899999998488957E-2</v>
      </c>
      <c r="N90" s="27">
        <f t="shared" si="19"/>
        <v>0</v>
      </c>
      <c r="O90" s="25">
        <f t="shared" si="24"/>
        <v>6.3899999998488957E-2</v>
      </c>
      <c r="P90" s="25"/>
      <c r="Q90" s="27">
        <f t="shared" si="26"/>
        <v>896.2518999999993</v>
      </c>
      <c r="R90" s="27" t="str">
        <f t="shared" si="21"/>
        <v xml:space="preserve">№072 </v>
      </c>
    </row>
    <row r="91" spans="1:18">
      <c r="A91" s="8" t="s">
        <v>98</v>
      </c>
      <c r="B91" s="29">
        <v>4045.83</v>
      </c>
      <c r="C91" s="2">
        <v>1348.8</v>
      </c>
      <c r="D91" s="8">
        <v>5394.64</v>
      </c>
      <c r="E91" s="8">
        <v>4045.83</v>
      </c>
      <c r="F91" s="8">
        <v>1348.8</v>
      </c>
      <c r="G91" s="8">
        <v>5394.64</v>
      </c>
      <c r="H91" s="29">
        <f t="shared" si="32"/>
        <v>0</v>
      </c>
      <c r="I91" s="29">
        <f t="shared" si="32"/>
        <v>0</v>
      </c>
      <c r="J91" s="29">
        <f t="shared" si="20"/>
        <v>0</v>
      </c>
      <c r="K91" s="29">
        <v>-5555.1169999999993</v>
      </c>
      <c r="L91" s="29">
        <v>0</v>
      </c>
      <c r="M91" s="29">
        <f t="shared" si="19"/>
        <v>0</v>
      </c>
      <c r="N91" s="2">
        <f t="shared" si="19"/>
        <v>0</v>
      </c>
      <c r="O91" s="8">
        <f t="shared" si="24"/>
        <v>0</v>
      </c>
      <c r="P91" s="8"/>
      <c r="Q91" s="2">
        <f t="shared" si="26"/>
        <v>-5555.1169999999993</v>
      </c>
      <c r="R91" s="2" t="str">
        <f t="shared" si="21"/>
        <v xml:space="preserve">№073 </v>
      </c>
    </row>
    <row r="92" spans="1:18">
      <c r="A92" s="25" t="s">
        <v>99</v>
      </c>
      <c r="B92" s="26">
        <v>23213.08</v>
      </c>
      <c r="C92" s="27">
        <v>10847.39</v>
      </c>
      <c r="D92" s="25">
        <v>34060.6</v>
      </c>
      <c r="E92" s="25">
        <v>24014.77</v>
      </c>
      <c r="F92" s="25">
        <v>11226.77</v>
      </c>
      <c r="G92" s="25">
        <v>35241.67</v>
      </c>
      <c r="H92" s="26">
        <f t="shared" si="32"/>
        <v>801.68999999999869</v>
      </c>
      <c r="I92" s="26">
        <f t="shared" si="32"/>
        <v>379.38000000000102</v>
      </c>
      <c r="J92" s="26">
        <f t="shared" si="20"/>
        <v>1181.0699999999997</v>
      </c>
      <c r="K92" s="26">
        <v>-7407.4247000000032</v>
      </c>
      <c r="L92" s="26">
        <v>0</v>
      </c>
      <c r="M92" s="26">
        <f t="shared" ref="M92:N123" si="33">H92*M$6</f>
        <v>5122.7990999999911</v>
      </c>
      <c r="N92" s="27">
        <f t="shared" si="33"/>
        <v>914.30580000000248</v>
      </c>
      <c r="O92" s="25">
        <f t="shared" si="24"/>
        <v>6037.1048999999939</v>
      </c>
      <c r="P92" s="25"/>
      <c r="Q92" s="27">
        <f t="shared" si="26"/>
        <v>-13444.529599999998</v>
      </c>
      <c r="R92" s="27" t="str">
        <f t="shared" si="21"/>
        <v xml:space="preserve">№074 </v>
      </c>
    </row>
    <row r="93" spans="1:18">
      <c r="A93" s="8" t="s">
        <v>100</v>
      </c>
      <c r="B93" s="29">
        <v>926.23</v>
      </c>
      <c r="C93" s="2">
        <v>365.26</v>
      </c>
      <c r="D93" s="8">
        <v>1291.51</v>
      </c>
      <c r="E93" s="8">
        <v>926.23</v>
      </c>
      <c r="F93" s="8">
        <v>365.26</v>
      </c>
      <c r="G93" s="8">
        <v>1291.51</v>
      </c>
      <c r="H93" s="29">
        <f t="shared" si="32"/>
        <v>0</v>
      </c>
      <c r="I93" s="29">
        <f t="shared" si="32"/>
        <v>0</v>
      </c>
      <c r="J93" s="29">
        <f t="shared" si="20"/>
        <v>0</v>
      </c>
      <c r="K93" s="29">
        <v>-1843.4298000000001</v>
      </c>
      <c r="L93" s="29">
        <v>0</v>
      </c>
      <c r="M93" s="29">
        <f t="shared" si="33"/>
        <v>0</v>
      </c>
      <c r="N93" s="2">
        <f t="shared" si="33"/>
        <v>0</v>
      </c>
      <c r="O93" s="8">
        <f t="shared" si="24"/>
        <v>0</v>
      </c>
      <c r="P93" s="8"/>
      <c r="Q93" s="2">
        <f t="shared" si="26"/>
        <v>-1843.4298000000001</v>
      </c>
      <c r="R93" s="2" t="str">
        <f t="shared" si="21"/>
        <v xml:space="preserve">№075 </v>
      </c>
    </row>
    <row r="94" spans="1:18">
      <c r="A94" s="25" t="s">
        <v>101</v>
      </c>
      <c r="B94" s="26">
        <v>29537.855</v>
      </c>
      <c r="C94" s="27">
        <v>22415.741000000002</v>
      </c>
      <c r="D94" s="25">
        <v>51953.595999999998</v>
      </c>
      <c r="E94" s="25">
        <v>30058.097000000002</v>
      </c>
      <c r="F94" s="25">
        <v>23268.947</v>
      </c>
      <c r="G94" s="25">
        <v>53327.044000000002</v>
      </c>
      <c r="H94" s="26">
        <f t="shared" si="32"/>
        <v>520.24200000000201</v>
      </c>
      <c r="I94" s="26">
        <f t="shared" si="32"/>
        <v>853.20599999999831</v>
      </c>
      <c r="J94" s="26">
        <f t="shared" si="20"/>
        <v>1373.4480000000003</v>
      </c>
      <c r="K94" s="26">
        <v>-4750.8331299999991</v>
      </c>
      <c r="L94" s="26">
        <v>4751</v>
      </c>
      <c r="M94" s="26">
        <f t="shared" si="33"/>
        <v>3324.3463800000127</v>
      </c>
      <c r="N94" s="27">
        <f t="shared" si="33"/>
        <v>2056.2264599999962</v>
      </c>
      <c r="O94" s="25">
        <f t="shared" si="24"/>
        <v>5380.5728400000089</v>
      </c>
      <c r="P94" s="25"/>
      <c r="Q94" s="27">
        <f t="shared" si="26"/>
        <v>-5380.4059700000071</v>
      </c>
      <c r="R94" s="27" t="str">
        <f t="shared" si="21"/>
        <v>№076</v>
      </c>
    </row>
    <row r="95" spans="1:18">
      <c r="A95" s="8" t="s">
        <v>102</v>
      </c>
      <c r="B95" s="29">
        <v>3166.4</v>
      </c>
      <c r="C95" s="2">
        <v>687.4</v>
      </c>
      <c r="D95" s="8">
        <v>3853.81</v>
      </c>
      <c r="E95" s="8">
        <v>3166.4</v>
      </c>
      <c r="F95" s="8">
        <v>687.4</v>
      </c>
      <c r="G95" s="8">
        <v>3853.81</v>
      </c>
      <c r="H95" s="29">
        <f t="shared" si="32"/>
        <v>0</v>
      </c>
      <c r="I95" s="29">
        <f t="shared" si="32"/>
        <v>0</v>
      </c>
      <c r="J95" s="29">
        <f t="shared" si="20"/>
        <v>0</v>
      </c>
      <c r="K95" s="29">
        <v>-4187.8621000000012</v>
      </c>
      <c r="L95" s="29">
        <v>0</v>
      </c>
      <c r="M95" s="29">
        <f t="shared" si="33"/>
        <v>0</v>
      </c>
      <c r="N95" s="2">
        <f t="shared" si="33"/>
        <v>0</v>
      </c>
      <c r="O95" s="8">
        <f t="shared" si="24"/>
        <v>0</v>
      </c>
      <c r="P95" s="8"/>
      <c r="Q95" s="2">
        <f t="shared" si="26"/>
        <v>-4187.8621000000012</v>
      </c>
      <c r="R95" s="2" t="str">
        <f t="shared" si="21"/>
        <v xml:space="preserve">№077 </v>
      </c>
    </row>
    <row r="96" spans="1:18">
      <c r="A96" s="25" t="s">
        <v>103</v>
      </c>
      <c r="B96" s="26">
        <v>6877.16</v>
      </c>
      <c r="C96" s="27">
        <v>16762.95</v>
      </c>
      <c r="D96" s="25">
        <v>23640.19</v>
      </c>
      <c r="E96" s="25">
        <v>6896.1</v>
      </c>
      <c r="F96" s="25">
        <v>16773.57</v>
      </c>
      <c r="G96" s="25">
        <v>23669.760000000002</v>
      </c>
      <c r="H96" s="26">
        <f t="shared" si="32"/>
        <v>18.940000000000509</v>
      </c>
      <c r="I96" s="26">
        <f t="shared" si="32"/>
        <v>10.619999999998981</v>
      </c>
      <c r="J96" s="26">
        <f t="shared" si="20"/>
        <v>29.559999999999491</v>
      </c>
      <c r="K96" s="26">
        <v>158.00109999999859</v>
      </c>
      <c r="L96" s="26">
        <v>0</v>
      </c>
      <c r="M96" s="26">
        <f t="shared" si="33"/>
        <v>121.02660000000324</v>
      </c>
      <c r="N96" s="27">
        <f t="shared" si="33"/>
        <v>25.594199999997546</v>
      </c>
      <c r="O96" s="25">
        <f t="shared" si="24"/>
        <v>146.6208000000008</v>
      </c>
      <c r="P96" s="25"/>
      <c r="Q96" s="27">
        <f t="shared" si="26"/>
        <v>11.380299999997789</v>
      </c>
      <c r="R96" s="27" t="str">
        <f t="shared" si="21"/>
        <v xml:space="preserve">№078 </v>
      </c>
    </row>
    <row r="97" spans="1:18">
      <c r="A97" s="8" t="s">
        <v>104</v>
      </c>
      <c r="B97" s="29">
        <v>1846.17</v>
      </c>
      <c r="C97" s="2">
        <v>310.28000000000003</v>
      </c>
      <c r="D97" s="8">
        <v>2156.46</v>
      </c>
      <c r="E97" s="8">
        <v>1846.17</v>
      </c>
      <c r="F97" s="8">
        <v>310.28000000000003</v>
      </c>
      <c r="G97" s="8">
        <v>2156.46</v>
      </c>
      <c r="H97" s="29">
        <f t="shared" si="32"/>
        <v>0</v>
      </c>
      <c r="I97" s="29">
        <f t="shared" si="32"/>
        <v>0</v>
      </c>
      <c r="J97" s="29">
        <f t="shared" si="20"/>
        <v>0</v>
      </c>
      <c r="K97" s="29">
        <v>4319.7781000000004</v>
      </c>
      <c r="L97" s="29">
        <v>0</v>
      </c>
      <c r="M97" s="29">
        <f t="shared" si="33"/>
        <v>0</v>
      </c>
      <c r="N97" s="2">
        <f t="shared" si="33"/>
        <v>0</v>
      </c>
      <c r="O97" s="8">
        <f t="shared" si="24"/>
        <v>0</v>
      </c>
      <c r="P97" s="8"/>
      <c r="Q97" s="2">
        <f t="shared" si="26"/>
        <v>4319.7781000000004</v>
      </c>
      <c r="R97" s="2" t="str">
        <f t="shared" si="21"/>
        <v xml:space="preserve">№079 </v>
      </c>
    </row>
    <row r="98" spans="1:18">
      <c r="A98" s="25" t="s">
        <v>105</v>
      </c>
      <c r="B98" s="26">
        <v>4027.98</v>
      </c>
      <c r="C98" s="27">
        <v>2231.67</v>
      </c>
      <c r="D98" s="25">
        <v>6259.7</v>
      </c>
      <c r="E98" s="25">
        <v>4027.9900000000002</v>
      </c>
      <c r="F98" s="25">
        <v>2231.6799999999998</v>
      </c>
      <c r="G98" s="25">
        <v>6259.72</v>
      </c>
      <c r="H98" s="26">
        <f t="shared" si="32"/>
        <v>1.0000000000218279E-2</v>
      </c>
      <c r="I98" s="26">
        <f t="shared" si="32"/>
        <v>9.9999999997635314E-3</v>
      </c>
      <c r="J98" s="26">
        <f t="shared" si="20"/>
        <v>1.999999999998181E-2</v>
      </c>
      <c r="K98" s="26">
        <v>-0.30489999999819017</v>
      </c>
      <c r="L98" s="26">
        <v>0.3</v>
      </c>
      <c r="M98" s="26">
        <f t="shared" si="33"/>
        <v>6.3900000001394799E-2</v>
      </c>
      <c r="N98" s="27">
        <f t="shared" si="33"/>
        <v>2.4099999999430112E-2</v>
      </c>
      <c r="O98" s="25">
        <f t="shared" si="24"/>
        <v>8.8000000000824918E-2</v>
      </c>
      <c r="P98" s="25"/>
      <c r="Q98" s="27">
        <f t="shared" si="26"/>
        <v>-9.2899999999015104E-2</v>
      </c>
      <c r="R98" s="27" t="str">
        <f t="shared" si="21"/>
        <v xml:space="preserve">№080 </v>
      </c>
    </row>
    <row r="99" spans="1:18">
      <c r="A99" s="8" t="s">
        <v>106</v>
      </c>
      <c r="B99" s="29">
        <v>1363.25</v>
      </c>
      <c r="C99" s="2">
        <v>820.04</v>
      </c>
      <c r="D99" s="8">
        <v>2183.3000000000002</v>
      </c>
      <c r="E99" s="8">
        <v>1363.26</v>
      </c>
      <c r="F99" s="8">
        <v>820.04</v>
      </c>
      <c r="G99" s="8">
        <v>2183.3000000000002</v>
      </c>
      <c r="H99" s="29">
        <f t="shared" si="32"/>
        <v>9.9999999999909051E-3</v>
      </c>
      <c r="I99" s="29">
        <f t="shared" si="32"/>
        <v>0</v>
      </c>
      <c r="J99" s="29">
        <f t="shared" si="20"/>
        <v>9.9999999999909051E-3</v>
      </c>
      <c r="K99" s="29">
        <v>-874.05739999999957</v>
      </c>
      <c r="L99" s="29">
        <v>0</v>
      </c>
      <c r="M99" s="29">
        <f t="shared" si="33"/>
        <v>6.3899999999941878E-2</v>
      </c>
      <c r="N99" s="2">
        <f t="shared" si="33"/>
        <v>0</v>
      </c>
      <c r="O99" s="8">
        <f t="shared" si="24"/>
        <v>6.3899999999941878E-2</v>
      </c>
      <c r="P99" s="8"/>
      <c r="Q99" s="2">
        <f t="shared" si="26"/>
        <v>-874.12129999999956</v>
      </c>
      <c r="R99" s="2" t="str">
        <f t="shared" si="21"/>
        <v xml:space="preserve">№081 </v>
      </c>
    </row>
    <row r="100" spans="1:18">
      <c r="A100" s="25" t="s">
        <v>107</v>
      </c>
      <c r="B100" s="26">
        <v>381.16</v>
      </c>
      <c r="C100" s="27">
        <v>180.82</v>
      </c>
      <c r="D100" s="25">
        <v>561.99</v>
      </c>
      <c r="E100" s="25">
        <v>381.2</v>
      </c>
      <c r="F100" s="25">
        <v>180.84</v>
      </c>
      <c r="G100" s="25">
        <v>562.05000000000007</v>
      </c>
      <c r="H100" s="26">
        <f t="shared" si="32"/>
        <v>3.999999999996362E-2</v>
      </c>
      <c r="I100" s="26">
        <f t="shared" si="32"/>
        <v>2.0000000000010232E-2</v>
      </c>
      <c r="J100" s="26">
        <f t="shared" si="20"/>
        <v>5.9999999999973852E-2</v>
      </c>
      <c r="K100" s="26">
        <v>9284.1018000000022</v>
      </c>
      <c r="L100" s="26">
        <v>0</v>
      </c>
      <c r="M100" s="26">
        <f t="shared" si="33"/>
        <v>0.25559999999976751</v>
      </c>
      <c r="N100" s="27">
        <f t="shared" si="33"/>
        <v>4.8200000000024661E-2</v>
      </c>
      <c r="O100" s="25">
        <f t="shared" si="24"/>
        <v>0.30379999999979218</v>
      </c>
      <c r="P100" s="25"/>
      <c r="Q100" s="27">
        <f t="shared" si="26"/>
        <v>9283.7980000000025</v>
      </c>
      <c r="R100" s="27" t="str">
        <f t="shared" si="21"/>
        <v xml:space="preserve">№082/1 </v>
      </c>
    </row>
    <row r="101" spans="1:18">
      <c r="A101" s="8" t="s">
        <v>108</v>
      </c>
      <c r="B101" s="29">
        <v>9352.5400000000009</v>
      </c>
      <c r="C101" s="2">
        <v>2961.77</v>
      </c>
      <c r="D101" s="8">
        <v>12314.32</v>
      </c>
      <c r="E101" s="8">
        <v>9352.59</v>
      </c>
      <c r="F101" s="8">
        <v>2961.81</v>
      </c>
      <c r="G101" s="8">
        <v>12314.41</v>
      </c>
      <c r="H101" s="29">
        <f t="shared" si="32"/>
        <v>4.9999999999272404E-2</v>
      </c>
      <c r="I101" s="29">
        <f t="shared" si="32"/>
        <v>3.999999999996362E-2</v>
      </c>
      <c r="J101" s="29">
        <f t="shared" si="20"/>
        <v>8.9999999999236024E-2</v>
      </c>
      <c r="K101" s="29">
        <v>-9581.5494000000053</v>
      </c>
      <c r="L101" s="29">
        <v>0</v>
      </c>
      <c r="M101" s="29">
        <f t="shared" si="33"/>
        <v>0.31949999999535067</v>
      </c>
      <c r="N101" s="2">
        <f t="shared" si="33"/>
        <v>9.6399999999912334E-2</v>
      </c>
      <c r="O101" s="8">
        <f>SUM(M101:N101)</f>
        <v>0.415899999995263</v>
      </c>
      <c r="P101" s="8"/>
      <c r="Q101" s="2">
        <f t="shared" si="26"/>
        <v>-9581.9652999999998</v>
      </c>
      <c r="R101" s="2" t="str">
        <f t="shared" si="21"/>
        <v>№082/2</v>
      </c>
    </row>
    <row r="102" spans="1:18">
      <c r="A102" s="25" t="s">
        <v>109</v>
      </c>
      <c r="B102" s="26">
        <v>802.96</v>
      </c>
      <c r="C102" s="27">
        <v>340.49</v>
      </c>
      <c r="D102" s="25">
        <v>1143.47</v>
      </c>
      <c r="E102" s="25">
        <v>803.21</v>
      </c>
      <c r="F102" s="25">
        <v>340.5</v>
      </c>
      <c r="G102" s="25">
        <v>1143.72</v>
      </c>
      <c r="H102" s="26">
        <f t="shared" si="32"/>
        <v>0.25</v>
      </c>
      <c r="I102" s="26">
        <f t="shared" si="32"/>
        <v>9.9999999999909051E-3</v>
      </c>
      <c r="J102" s="26">
        <f t="shared" si="20"/>
        <v>0.25999999999999091</v>
      </c>
      <c r="K102" s="26">
        <v>-669.25630000000024</v>
      </c>
      <c r="L102" s="26">
        <v>0</v>
      </c>
      <c r="M102" s="26">
        <f t="shared" si="33"/>
        <v>1.5974999999999999</v>
      </c>
      <c r="N102" s="27">
        <f t="shared" si="33"/>
        <v>2.4099999999978083E-2</v>
      </c>
      <c r="O102" s="25">
        <f t="shared" si="24"/>
        <v>1.6215999999999779</v>
      </c>
      <c r="P102" s="25"/>
      <c r="Q102" s="27">
        <f t="shared" si="26"/>
        <v>-670.87790000000018</v>
      </c>
      <c r="R102" s="27" t="str">
        <f t="shared" si="21"/>
        <v xml:space="preserve">№083 </v>
      </c>
    </row>
    <row r="103" spans="1:18">
      <c r="A103" s="8" t="s">
        <v>282</v>
      </c>
      <c r="B103" s="29">
        <v>2014.44</v>
      </c>
      <c r="C103" s="2">
        <v>1311.19</v>
      </c>
      <c r="D103" s="8">
        <v>3325.66</v>
      </c>
      <c r="E103" s="8">
        <v>2014.6000000000001</v>
      </c>
      <c r="F103" s="8">
        <v>1311.24</v>
      </c>
      <c r="G103" s="8">
        <v>3325.88</v>
      </c>
      <c r="H103" s="29">
        <f t="shared" ref="H103" si="34">E103-B103</f>
        <v>0.16000000000008185</v>
      </c>
      <c r="I103" s="29">
        <f t="shared" ref="I103" si="35">F103-C103</f>
        <v>4.9999999999954525E-2</v>
      </c>
      <c r="J103" s="29">
        <f t="shared" si="20"/>
        <v>0.21000000000003638</v>
      </c>
      <c r="K103" s="29">
        <v>-13.802300000000553</v>
      </c>
      <c r="L103" s="29">
        <v>0</v>
      </c>
      <c r="M103" s="29">
        <f t="shared" si="33"/>
        <v>1.0224000000005229</v>
      </c>
      <c r="N103" s="2">
        <f t="shared" si="33"/>
        <v>0.12049999999989042</v>
      </c>
      <c r="O103" s="8">
        <f t="shared" si="24"/>
        <v>1.1429000000004133</v>
      </c>
      <c r="P103" s="8"/>
      <c r="Q103" s="2">
        <f t="shared" si="26"/>
        <v>-14.945200000000966</v>
      </c>
      <c r="R103" s="2" t="str">
        <f t="shared" si="21"/>
        <v>№084</v>
      </c>
    </row>
    <row r="104" spans="1:18">
      <c r="A104" s="25" t="s">
        <v>110</v>
      </c>
      <c r="B104" s="26">
        <v>3810.41</v>
      </c>
      <c r="C104" s="27">
        <v>1526.56</v>
      </c>
      <c r="D104" s="25">
        <v>5336.9800000000005</v>
      </c>
      <c r="E104" s="25">
        <v>3810.41</v>
      </c>
      <c r="F104" s="25">
        <v>1526.56</v>
      </c>
      <c r="G104" s="25">
        <v>5336.9800000000005</v>
      </c>
      <c r="H104" s="26">
        <f t="shared" ref="H104:I115" si="36">E104-B104</f>
        <v>0</v>
      </c>
      <c r="I104" s="26">
        <f t="shared" si="36"/>
        <v>0</v>
      </c>
      <c r="J104" s="26">
        <f t="shared" si="20"/>
        <v>0</v>
      </c>
      <c r="K104" s="26">
        <v>-3683.7154999999989</v>
      </c>
      <c r="L104" s="26">
        <v>0</v>
      </c>
      <c r="M104" s="26">
        <f t="shared" si="33"/>
        <v>0</v>
      </c>
      <c r="N104" s="27">
        <f t="shared" si="33"/>
        <v>0</v>
      </c>
      <c r="O104" s="25">
        <f t="shared" si="24"/>
        <v>0</v>
      </c>
      <c r="P104" s="25"/>
      <c r="Q104" s="27">
        <f t="shared" si="26"/>
        <v>-3683.7154999999989</v>
      </c>
      <c r="R104" s="27" t="str">
        <f t="shared" si="21"/>
        <v xml:space="preserve">№085 </v>
      </c>
    </row>
    <row r="105" spans="1:18">
      <c r="A105" s="8" t="s">
        <v>111</v>
      </c>
      <c r="B105" s="29">
        <v>15436.52</v>
      </c>
      <c r="C105" s="2">
        <v>6979.6</v>
      </c>
      <c r="D105" s="8">
        <v>22416.97</v>
      </c>
      <c r="E105" s="8">
        <v>16169.48</v>
      </c>
      <c r="F105" s="8">
        <v>7248.9400000000005</v>
      </c>
      <c r="G105" s="8">
        <v>23419.260000000002</v>
      </c>
      <c r="H105" s="29">
        <f t="shared" si="36"/>
        <v>732.95999999999913</v>
      </c>
      <c r="I105" s="29">
        <f t="shared" si="36"/>
        <v>269.34000000000015</v>
      </c>
      <c r="J105" s="29">
        <f t="shared" si="20"/>
        <v>1002.2999999999993</v>
      </c>
      <c r="K105" s="29">
        <v>-4996.3714000000018</v>
      </c>
      <c r="L105" s="29">
        <v>5000</v>
      </c>
      <c r="M105" s="29">
        <f t="shared" si="33"/>
        <v>4683.614399999994</v>
      </c>
      <c r="N105" s="2">
        <f t="shared" si="33"/>
        <v>649.10940000000039</v>
      </c>
      <c r="O105" s="8">
        <f t="shared" si="24"/>
        <v>5332.7237999999943</v>
      </c>
      <c r="P105" s="8"/>
      <c r="Q105" s="2">
        <f t="shared" si="26"/>
        <v>-5329.0951999999961</v>
      </c>
      <c r="R105" s="2" t="str">
        <f t="shared" si="21"/>
        <v xml:space="preserve">№086 </v>
      </c>
    </row>
    <row r="106" spans="1:18">
      <c r="A106" s="25" t="s">
        <v>112</v>
      </c>
      <c r="B106" s="26">
        <v>26952.22</v>
      </c>
      <c r="C106" s="27">
        <v>16823.330000000002</v>
      </c>
      <c r="D106" s="25">
        <v>43775.56</v>
      </c>
      <c r="E106" s="25">
        <v>27838.65</v>
      </c>
      <c r="F106" s="25">
        <v>17331.29</v>
      </c>
      <c r="G106" s="25">
        <v>45169.96</v>
      </c>
      <c r="H106" s="26">
        <f t="shared" si="36"/>
        <v>886.43000000000029</v>
      </c>
      <c r="I106" s="26">
        <f t="shared" si="36"/>
        <v>507.95999999999913</v>
      </c>
      <c r="J106" s="26">
        <f t="shared" si="20"/>
        <v>1394.3899999999994</v>
      </c>
      <c r="K106" s="26">
        <v>-5879.6399000000056</v>
      </c>
      <c r="L106" s="26">
        <v>0</v>
      </c>
      <c r="M106" s="26">
        <f t="shared" si="33"/>
        <v>5664.2877000000017</v>
      </c>
      <c r="N106" s="27">
        <f t="shared" si="33"/>
        <v>1224.183599999998</v>
      </c>
      <c r="O106" s="25">
        <f t="shared" si="24"/>
        <v>6888.4712999999992</v>
      </c>
      <c r="P106" s="25"/>
      <c r="Q106" s="27">
        <f t="shared" si="26"/>
        <v>-12768.111200000005</v>
      </c>
      <c r="R106" s="27" t="str">
        <f t="shared" si="21"/>
        <v xml:space="preserve">№087 </v>
      </c>
    </row>
    <row r="107" spans="1:18">
      <c r="A107" s="8" t="s">
        <v>113</v>
      </c>
      <c r="B107" s="29">
        <v>287.10000000000002</v>
      </c>
      <c r="C107" s="2">
        <v>2934.29</v>
      </c>
      <c r="D107" s="8">
        <v>3221.46</v>
      </c>
      <c r="E107" s="8">
        <v>287.10000000000002</v>
      </c>
      <c r="F107" s="8">
        <v>2934.29</v>
      </c>
      <c r="G107" s="8">
        <v>3221.4700000000003</v>
      </c>
      <c r="H107" s="29">
        <f t="shared" si="36"/>
        <v>0</v>
      </c>
      <c r="I107" s="29">
        <f t="shared" si="36"/>
        <v>0</v>
      </c>
      <c r="J107" s="29">
        <f t="shared" si="20"/>
        <v>0</v>
      </c>
      <c r="K107" s="29">
        <v>-134.81890000000035</v>
      </c>
      <c r="L107" s="29">
        <v>0</v>
      </c>
      <c r="M107" s="29">
        <f t="shared" si="33"/>
        <v>0</v>
      </c>
      <c r="N107" s="2">
        <f t="shared" si="33"/>
        <v>0</v>
      </c>
      <c r="O107" s="8">
        <f t="shared" si="24"/>
        <v>0</v>
      </c>
      <c r="P107" s="8"/>
      <c r="Q107" s="2">
        <f t="shared" si="26"/>
        <v>-134.81890000000035</v>
      </c>
      <c r="R107" s="2" t="str">
        <f t="shared" si="21"/>
        <v xml:space="preserve">№088 </v>
      </c>
    </row>
    <row r="108" spans="1:18">
      <c r="A108" s="25" t="s">
        <v>114</v>
      </c>
      <c r="B108" s="26">
        <v>5356.97</v>
      </c>
      <c r="C108" s="27">
        <v>1622.32</v>
      </c>
      <c r="D108" s="25">
        <v>6979.3</v>
      </c>
      <c r="E108" s="25">
        <v>5356.97</v>
      </c>
      <c r="F108" s="25">
        <v>1622.32</v>
      </c>
      <c r="G108" s="25">
        <v>6979.3</v>
      </c>
      <c r="H108" s="26">
        <f t="shared" si="36"/>
        <v>0</v>
      </c>
      <c r="I108" s="26">
        <f t="shared" si="36"/>
        <v>0</v>
      </c>
      <c r="J108" s="26">
        <f t="shared" si="20"/>
        <v>0</v>
      </c>
      <c r="K108" s="26">
        <v>-5505.8436000000002</v>
      </c>
      <c r="L108" s="26">
        <v>0</v>
      </c>
      <c r="M108" s="26">
        <f t="shared" si="33"/>
        <v>0</v>
      </c>
      <c r="N108" s="27">
        <f t="shared" si="33"/>
        <v>0</v>
      </c>
      <c r="O108" s="25">
        <f t="shared" si="24"/>
        <v>0</v>
      </c>
      <c r="P108" s="25"/>
      <c r="Q108" s="27">
        <f t="shared" si="26"/>
        <v>-5505.8436000000002</v>
      </c>
      <c r="R108" s="27" t="str">
        <f t="shared" si="21"/>
        <v xml:space="preserve">№089 </v>
      </c>
    </row>
    <row r="109" spans="1:18">
      <c r="A109" s="8" t="s">
        <v>115</v>
      </c>
      <c r="B109" s="29">
        <v>2641.7000000000003</v>
      </c>
      <c r="C109" s="2">
        <v>1341.68</v>
      </c>
      <c r="D109" s="8">
        <v>3983.4900000000002</v>
      </c>
      <c r="E109" s="8">
        <v>2641.92</v>
      </c>
      <c r="F109" s="8">
        <v>1341.75</v>
      </c>
      <c r="G109" s="8">
        <v>3983.78</v>
      </c>
      <c r="H109" s="29">
        <f t="shared" si="36"/>
        <v>0.21999999999979991</v>
      </c>
      <c r="I109" s="29">
        <f t="shared" si="36"/>
        <v>6.9999999999936335E-2</v>
      </c>
      <c r="J109" s="29">
        <f t="shared" si="20"/>
        <v>0.28999999999973625</v>
      </c>
      <c r="K109" s="29">
        <v>-3164.2444</v>
      </c>
      <c r="L109" s="29">
        <v>0</v>
      </c>
      <c r="M109" s="29">
        <f t="shared" si="33"/>
        <v>1.4057999999987214</v>
      </c>
      <c r="N109" s="2">
        <f t="shared" si="33"/>
        <v>0.16869999999984658</v>
      </c>
      <c r="O109" s="8">
        <f t="shared" si="24"/>
        <v>1.574499999998568</v>
      </c>
      <c r="P109" s="8"/>
      <c r="Q109" s="2">
        <f t="shared" si="26"/>
        <v>-3165.8188999999984</v>
      </c>
      <c r="R109" s="2" t="str">
        <f t="shared" si="21"/>
        <v xml:space="preserve">№090 </v>
      </c>
    </row>
    <row r="110" spans="1:18">
      <c r="A110" s="25" t="s">
        <v>116</v>
      </c>
      <c r="B110" s="26">
        <v>13072.03</v>
      </c>
      <c r="C110" s="27">
        <v>5715.03</v>
      </c>
      <c r="D110" s="25">
        <v>18787.07</v>
      </c>
      <c r="E110" s="25">
        <v>13342.7</v>
      </c>
      <c r="F110" s="25">
        <v>5813.72</v>
      </c>
      <c r="G110" s="25">
        <v>19156.420000000002</v>
      </c>
      <c r="H110" s="26">
        <f t="shared" si="36"/>
        <v>270.67000000000007</v>
      </c>
      <c r="I110" s="26">
        <f t="shared" si="36"/>
        <v>98.690000000000509</v>
      </c>
      <c r="J110" s="26">
        <f t="shared" si="20"/>
        <v>369.36000000000058</v>
      </c>
      <c r="K110" s="26">
        <v>-1974.3924999999992</v>
      </c>
      <c r="L110" s="26">
        <v>1974.39</v>
      </c>
      <c r="M110" s="26">
        <f t="shared" si="33"/>
        <v>1729.5813000000003</v>
      </c>
      <c r="N110" s="27">
        <f t="shared" si="33"/>
        <v>237.84290000000124</v>
      </c>
      <c r="O110" s="25">
        <f t="shared" si="24"/>
        <v>1967.4242000000015</v>
      </c>
      <c r="P110" s="25"/>
      <c r="Q110" s="27">
        <f t="shared" si="26"/>
        <v>-1967.4267000000007</v>
      </c>
      <c r="R110" s="27" t="str">
        <f t="shared" si="21"/>
        <v xml:space="preserve">№091 </v>
      </c>
    </row>
    <row r="111" spans="1:18">
      <c r="A111" s="8" t="s">
        <v>117</v>
      </c>
      <c r="B111" s="29">
        <v>54391.53</v>
      </c>
      <c r="C111" s="2">
        <v>26867.4</v>
      </c>
      <c r="D111" s="8">
        <v>81258.95</v>
      </c>
      <c r="E111" s="8">
        <v>56042.78</v>
      </c>
      <c r="F111" s="8">
        <v>27451.84</v>
      </c>
      <c r="G111" s="8">
        <v>83494.650000000009</v>
      </c>
      <c r="H111" s="29">
        <f t="shared" si="36"/>
        <v>1651.25</v>
      </c>
      <c r="I111" s="29">
        <f t="shared" si="36"/>
        <v>584.43999999999869</v>
      </c>
      <c r="J111" s="29">
        <f t="shared" si="20"/>
        <v>2235.6899999999987</v>
      </c>
      <c r="K111" s="29">
        <v>2.5000000059662852E-3</v>
      </c>
      <c r="L111" s="29">
        <v>443.46</v>
      </c>
      <c r="M111" s="29">
        <f t="shared" si="33"/>
        <v>10551.487499999999</v>
      </c>
      <c r="N111" s="2">
        <f t="shared" si="33"/>
        <v>1408.5003999999969</v>
      </c>
      <c r="O111" s="8">
        <f t="shared" si="24"/>
        <v>11959.987899999996</v>
      </c>
      <c r="P111" s="8"/>
      <c r="Q111" s="2">
        <f t="shared" si="26"/>
        <v>-11516.525399999991</v>
      </c>
      <c r="R111" s="2" t="str">
        <f t="shared" si="21"/>
        <v xml:space="preserve">№092 </v>
      </c>
    </row>
    <row r="112" spans="1:18">
      <c r="A112" s="25" t="s">
        <v>118</v>
      </c>
      <c r="B112" s="26">
        <v>33932.51</v>
      </c>
      <c r="C112" s="27">
        <v>10732.49</v>
      </c>
      <c r="D112" s="25">
        <v>44665.01</v>
      </c>
      <c r="E112" s="25">
        <v>33932.520000000004</v>
      </c>
      <c r="F112" s="25">
        <v>10732.5</v>
      </c>
      <c r="G112" s="25">
        <v>44665.03</v>
      </c>
      <c r="H112" s="26">
        <f t="shared" si="36"/>
        <v>1.0000000002037268E-2</v>
      </c>
      <c r="I112" s="26">
        <f t="shared" si="36"/>
        <v>1.0000000000218279E-2</v>
      </c>
      <c r="J112" s="26">
        <f t="shared" si="20"/>
        <v>2.0000000002255547E-2</v>
      </c>
      <c r="K112" s="26">
        <v>-2582.1489000000215</v>
      </c>
      <c r="L112" s="26">
        <v>2582.15</v>
      </c>
      <c r="M112" s="26">
        <f t="shared" si="33"/>
        <v>6.3900000013018141E-2</v>
      </c>
      <c r="N112" s="27">
        <f t="shared" si="33"/>
        <v>2.4100000000526055E-2</v>
      </c>
      <c r="O112" s="25">
        <f t="shared" si="24"/>
        <v>8.8000000013544188E-2</v>
      </c>
      <c r="P112" s="25"/>
      <c r="Q112" s="27">
        <f t="shared" si="26"/>
        <v>-8.690000003480236E-2</v>
      </c>
      <c r="R112" s="27" t="str">
        <f t="shared" si="21"/>
        <v xml:space="preserve">№093 </v>
      </c>
    </row>
    <row r="113" spans="1:18">
      <c r="A113" s="8" t="s">
        <v>119</v>
      </c>
      <c r="B113" s="29">
        <v>922.24</v>
      </c>
      <c r="C113" s="2">
        <v>116.45</v>
      </c>
      <c r="D113" s="8">
        <v>1038.69</v>
      </c>
      <c r="E113" s="8">
        <v>922.24</v>
      </c>
      <c r="F113" s="8">
        <v>116.45</v>
      </c>
      <c r="G113" s="8">
        <v>1038.69</v>
      </c>
      <c r="H113" s="29">
        <f t="shared" si="36"/>
        <v>0</v>
      </c>
      <c r="I113" s="29">
        <f t="shared" si="36"/>
        <v>0</v>
      </c>
      <c r="J113" s="29">
        <f t="shared" si="20"/>
        <v>0</v>
      </c>
      <c r="K113" s="29">
        <v>-105.22850000000017</v>
      </c>
      <c r="L113" s="29">
        <v>0</v>
      </c>
      <c r="M113" s="29">
        <f t="shared" si="33"/>
        <v>0</v>
      </c>
      <c r="N113" s="2">
        <f t="shared" si="33"/>
        <v>0</v>
      </c>
      <c r="O113" s="8">
        <f t="shared" si="24"/>
        <v>0</v>
      </c>
      <c r="P113" s="8"/>
      <c r="Q113" s="2">
        <f t="shared" si="26"/>
        <v>-105.22850000000017</v>
      </c>
      <c r="R113" s="2" t="str">
        <f t="shared" si="21"/>
        <v xml:space="preserve">№094 </v>
      </c>
    </row>
    <row r="114" spans="1:18">
      <c r="A114" s="25" t="s">
        <v>120</v>
      </c>
      <c r="B114" s="26">
        <v>3794.34</v>
      </c>
      <c r="C114" s="27">
        <v>1395.1000000000001</v>
      </c>
      <c r="D114" s="25">
        <v>5189.45</v>
      </c>
      <c r="E114" s="25">
        <v>3794.34</v>
      </c>
      <c r="F114" s="25">
        <v>1395.1000000000001</v>
      </c>
      <c r="G114" s="25">
        <v>5189.45</v>
      </c>
      <c r="H114" s="26">
        <f t="shared" si="36"/>
        <v>0</v>
      </c>
      <c r="I114" s="26">
        <f t="shared" si="36"/>
        <v>0</v>
      </c>
      <c r="J114" s="26">
        <f t="shared" si="20"/>
        <v>0</v>
      </c>
      <c r="K114" s="26">
        <v>-2979.2975999999999</v>
      </c>
      <c r="L114" s="26">
        <v>0</v>
      </c>
      <c r="M114" s="26">
        <f t="shared" si="33"/>
        <v>0</v>
      </c>
      <c r="N114" s="27">
        <f t="shared" si="33"/>
        <v>0</v>
      </c>
      <c r="O114" s="25">
        <f t="shared" si="24"/>
        <v>0</v>
      </c>
      <c r="P114" s="25"/>
      <c r="Q114" s="27">
        <f t="shared" si="26"/>
        <v>-2979.2975999999999</v>
      </c>
      <c r="R114" s="27" t="str">
        <f t="shared" si="21"/>
        <v xml:space="preserve">№095 </v>
      </c>
    </row>
    <row r="115" spans="1:18">
      <c r="A115" s="8" t="s">
        <v>121</v>
      </c>
      <c r="B115" s="29">
        <v>2894.7200000000003</v>
      </c>
      <c r="C115" s="2">
        <v>413.32</v>
      </c>
      <c r="D115" s="8">
        <v>3308.05</v>
      </c>
      <c r="E115" s="8">
        <v>2894.7200000000003</v>
      </c>
      <c r="F115" s="8">
        <v>413.32</v>
      </c>
      <c r="G115" s="8">
        <v>3308.05</v>
      </c>
      <c r="H115" s="29">
        <f t="shared" si="36"/>
        <v>0</v>
      </c>
      <c r="I115" s="29">
        <f t="shared" si="36"/>
        <v>0</v>
      </c>
      <c r="J115" s="29">
        <f t="shared" si="20"/>
        <v>0</v>
      </c>
      <c r="K115" s="29">
        <v>-794.16229999999996</v>
      </c>
      <c r="L115" s="29">
        <v>0</v>
      </c>
      <c r="M115" s="29">
        <f t="shared" si="33"/>
        <v>0</v>
      </c>
      <c r="N115" s="2">
        <f t="shared" si="33"/>
        <v>0</v>
      </c>
      <c r="O115" s="8">
        <f t="shared" si="24"/>
        <v>0</v>
      </c>
      <c r="P115" s="8"/>
      <c r="Q115" s="2">
        <f t="shared" si="26"/>
        <v>-794.16229999999996</v>
      </c>
      <c r="R115" s="2" t="str">
        <f t="shared" si="21"/>
        <v xml:space="preserve">№096 </v>
      </c>
    </row>
    <row r="116" spans="1:18">
      <c r="A116" s="25" t="s">
        <v>122</v>
      </c>
      <c r="B116" s="26">
        <v>4207.3900000000003</v>
      </c>
      <c r="C116" s="27">
        <v>2430.98</v>
      </c>
      <c r="D116" s="25">
        <v>6638.47</v>
      </c>
      <c r="E116" s="25">
        <v>4207.3900000000003</v>
      </c>
      <c r="F116" s="25">
        <v>2430.98</v>
      </c>
      <c r="G116" s="25">
        <v>6638.47</v>
      </c>
      <c r="H116" s="26">
        <f t="shared" ref="H116" si="37">E116-B116</f>
        <v>0</v>
      </c>
      <c r="I116" s="26">
        <f t="shared" ref="I116" si="38">F116-C116</f>
        <v>0</v>
      </c>
      <c r="J116" s="26">
        <f t="shared" si="20"/>
        <v>0</v>
      </c>
      <c r="K116" s="26">
        <v>-137.91865101580302</v>
      </c>
      <c r="L116" s="26">
        <v>0</v>
      </c>
      <c r="M116" s="26">
        <f t="shared" si="33"/>
        <v>0</v>
      </c>
      <c r="N116" s="27">
        <f t="shared" si="33"/>
        <v>0</v>
      </c>
      <c r="O116" s="25">
        <f t="shared" si="24"/>
        <v>0</v>
      </c>
      <c r="P116" s="25"/>
      <c r="Q116" s="27">
        <f t="shared" si="26"/>
        <v>-137.91865101580302</v>
      </c>
      <c r="R116" s="27" t="str">
        <f t="shared" si="21"/>
        <v xml:space="preserve">№097 </v>
      </c>
    </row>
    <row r="117" spans="1:18">
      <c r="A117" s="8" t="s">
        <v>123</v>
      </c>
      <c r="B117" s="29">
        <v>950.97</v>
      </c>
      <c r="C117" s="2">
        <v>186.46</v>
      </c>
      <c r="D117" s="8">
        <v>1137.44</v>
      </c>
      <c r="E117" s="8">
        <v>950.97</v>
      </c>
      <c r="F117" s="8">
        <v>186.47</v>
      </c>
      <c r="G117" s="8">
        <v>1137.45</v>
      </c>
      <c r="H117" s="29">
        <f t="shared" ref="H117:I132" si="39">E117-B117</f>
        <v>0</v>
      </c>
      <c r="I117" s="29">
        <f t="shared" si="39"/>
        <v>9.9999999999909051E-3</v>
      </c>
      <c r="J117" s="29">
        <f t="shared" si="20"/>
        <v>9.9999999999909051E-3</v>
      </c>
      <c r="K117" s="29">
        <v>-465.91950000000008</v>
      </c>
      <c r="L117" s="29">
        <v>0</v>
      </c>
      <c r="M117" s="29">
        <f t="shared" si="33"/>
        <v>0</v>
      </c>
      <c r="N117" s="2">
        <f t="shared" si="33"/>
        <v>2.4099999999978083E-2</v>
      </c>
      <c r="O117" s="8">
        <f t="shared" si="24"/>
        <v>2.4099999999978083E-2</v>
      </c>
      <c r="P117" s="8"/>
      <c r="Q117" s="2">
        <f t="shared" si="26"/>
        <v>-465.94360000000006</v>
      </c>
      <c r="R117" s="2" t="str">
        <f t="shared" si="21"/>
        <v xml:space="preserve">№098 </v>
      </c>
    </row>
    <row r="118" spans="1:18">
      <c r="A118" s="25" t="s">
        <v>124</v>
      </c>
      <c r="B118" s="26">
        <v>11604.380000000001</v>
      </c>
      <c r="C118" s="27">
        <v>11567.95</v>
      </c>
      <c r="D118" s="25">
        <v>23172.400000000001</v>
      </c>
      <c r="E118" s="25">
        <v>11819.92</v>
      </c>
      <c r="F118" s="25">
        <v>11679.99</v>
      </c>
      <c r="G118" s="25">
        <v>23499.98</v>
      </c>
      <c r="H118" s="26">
        <f t="shared" si="39"/>
        <v>215.53999999999905</v>
      </c>
      <c r="I118" s="26">
        <f t="shared" si="39"/>
        <v>112.03999999999905</v>
      </c>
      <c r="J118" s="26">
        <f t="shared" si="20"/>
        <v>327.57999999999811</v>
      </c>
      <c r="K118" s="26">
        <v>604.37949999999273</v>
      </c>
      <c r="L118" s="26">
        <v>0</v>
      </c>
      <c r="M118" s="26">
        <f t="shared" si="33"/>
        <v>1377.3005999999939</v>
      </c>
      <c r="N118" s="27">
        <f t="shared" si="33"/>
        <v>270.01639999999776</v>
      </c>
      <c r="O118" s="25">
        <f>SUM(M118:N118)</f>
        <v>1647.3169999999916</v>
      </c>
      <c r="P118" s="25"/>
      <c r="Q118" s="27">
        <f t="shared" si="26"/>
        <v>-1042.9374999999989</v>
      </c>
      <c r="R118" s="27" t="str">
        <f t="shared" si="21"/>
        <v xml:space="preserve">№099 </v>
      </c>
    </row>
    <row r="119" spans="1:18">
      <c r="A119" s="8" t="s">
        <v>125</v>
      </c>
      <c r="B119" s="29">
        <v>4.1100000000000003</v>
      </c>
      <c r="C119" s="2">
        <v>1.68</v>
      </c>
      <c r="D119" s="8">
        <v>5.79</v>
      </c>
      <c r="E119" s="8">
        <v>4.1100000000000003</v>
      </c>
      <c r="F119" s="8">
        <v>1.68</v>
      </c>
      <c r="G119" s="8">
        <v>5.79</v>
      </c>
      <c r="H119" s="29">
        <f t="shared" si="39"/>
        <v>0</v>
      </c>
      <c r="I119" s="29">
        <f t="shared" si="39"/>
        <v>0</v>
      </c>
      <c r="J119" s="29">
        <f t="shared" si="20"/>
        <v>0</v>
      </c>
      <c r="K119" s="29">
        <v>-0.50030000000000185</v>
      </c>
      <c r="L119" s="29">
        <v>0</v>
      </c>
      <c r="M119" s="29">
        <f t="shared" si="33"/>
        <v>0</v>
      </c>
      <c r="N119" s="2">
        <f t="shared" si="33"/>
        <v>0</v>
      </c>
      <c r="O119" s="8">
        <f t="shared" si="24"/>
        <v>0</v>
      </c>
      <c r="P119" s="8"/>
      <c r="Q119" s="2">
        <f t="shared" si="26"/>
        <v>-0.50030000000000185</v>
      </c>
      <c r="R119" s="2" t="str">
        <f t="shared" si="21"/>
        <v>№100</v>
      </c>
    </row>
    <row r="120" spans="1:18">
      <c r="A120" s="25" t="s">
        <v>126</v>
      </c>
      <c r="B120" s="26">
        <v>5579.76</v>
      </c>
      <c r="C120" s="27">
        <v>1998.75</v>
      </c>
      <c r="D120" s="25">
        <v>7578.66</v>
      </c>
      <c r="E120" s="25">
        <v>5579.76</v>
      </c>
      <c r="F120" s="25">
        <v>1998.75</v>
      </c>
      <c r="G120" s="25">
        <v>7578.66</v>
      </c>
      <c r="H120" s="26">
        <f t="shared" si="39"/>
        <v>0</v>
      </c>
      <c r="I120" s="26">
        <f t="shared" si="39"/>
        <v>0</v>
      </c>
      <c r="J120" s="26">
        <f t="shared" si="20"/>
        <v>0</v>
      </c>
      <c r="K120" s="26">
        <v>-96.14880000000106</v>
      </c>
      <c r="L120" s="26">
        <v>0</v>
      </c>
      <c r="M120" s="26">
        <f t="shared" si="33"/>
        <v>0</v>
      </c>
      <c r="N120" s="27">
        <f t="shared" si="33"/>
        <v>0</v>
      </c>
      <c r="O120" s="25">
        <f t="shared" si="24"/>
        <v>0</v>
      </c>
      <c r="P120" s="25"/>
      <c r="Q120" s="27">
        <f t="shared" si="26"/>
        <v>-96.14880000000106</v>
      </c>
      <c r="R120" s="27" t="str">
        <f t="shared" si="21"/>
        <v xml:space="preserve">№101 </v>
      </c>
    </row>
    <row r="121" spans="1:18">
      <c r="A121" s="8" t="s">
        <v>127</v>
      </c>
      <c r="B121" s="29">
        <v>27037.016</v>
      </c>
      <c r="C121" s="2">
        <v>13296.235000000001</v>
      </c>
      <c r="D121" s="8">
        <v>40333.251000000004</v>
      </c>
      <c r="E121" s="8">
        <v>27534.616000000002</v>
      </c>
      <c r="F121" s="8">
        <v>13564.862999999999</v>
      </c>
      <c r="G121" s="8">
        <v>41099.478999999999</v>
      </c>
      <c r="H121" s="29">
        <f t="shared" si="39"/>
        <v>497.60000000000218</v>
      </c>
      <c r="I121" s="29">
        <f t="shared" si="39"/>
        <v>268.62799999999879</v>
      </c>
      <c r="J121" s="29">
        <f t="shared" si="20"/>
        <v>766.22800000000097</v>
      </c>
      <c r="K121" s="29">
        <v>-2903.6748200000002</v>
      </c>
      <c r="L121" s="29">
        <v>2904</v>
      </c>
      <c r="M121" s="29">
        <f t="shared" si="33"/>
        <v>3179.6640000000139</v>
      </c>
      <c r="N121" s="2">
        <f t="shared" si="33"/>
        <v>647.39347999999711</v>
      </c>
      <c r="O121" s="8">
        <f t="shared" si="24"/>
        <v>3827.0574800000109</v>
      </c>
      <c r="P121" s="8"/>
      <c r="Q121" s="2">
        <f t="shared" si="26"/>
        <v>-3826.7323000000106</v>
      </c>
      <c r="R121" s="2" t="str">
        <f t="shared" si="21"/>
        <v>№102</v>
      </c>
    </row>
    <row r="122" spans="1:18">
      <c r="A122" s="25" t="s">
        <v>128</v>
      </c>
      <c r="B122" s="26">
        <v>2.7600000000000002</v>
      </c>
      <c r="C122" s="27">
        <v>881.63</v>
      </c>
      <c r="D122" s="25">
        <v>884.42000000000007</v>
      </c>
      <c r="E122" s="25">
        <v>2.77</v>
      </c>
      <c r="F122" s="25">
        <v>881.63</v>
      </c>
      <c r="G122" s="25">
        <v>884.43000000000006</v>
      </c>
      <c r="H122" s="26">
        <f t="shared" si="39"/>
        <v>9.9999999999997868E-3</v>
      </c>
      <c r="I122" s="26">
        <f t="shared" si="39"/>
        <v>0</v>
      </c>
      <c r="J122" s="26">
        <f t="shared" si="20"/>
        <v>9.9999999999997868E-3</v>
      </c>
      <c r="K122" s="26">
        <v>-10.145399999999892</v>
      </c>
      <c r="L122" s="26">
        <v>0</v>
      </c>
      <c r="M122" s="26">
        <f t="shared" si="33"/>
        <v>6.3899999999998638E-2</v>
      </c>
      <c r="N122" s="27">
        <f t="shared" si="33"/>
        <v>0</v>
      </c>
      <c r="O122" s="25">
        <f t="shared" si="24"/>
        <v>6.3899999999998638E-2</v>
      </c>
      <c r="P122" s="25"/>
      <c r="Q122" s="27">
        <f t="shared" si="26"/>
        <v>-10.209299999999891</v>
      </c>
      <c r="R122" s="27" t="str">
        <f t="shared" si="21"/>
        <v xml:space="preserve">№103 </v>
      </c>
    </row>
    <row r="123" spans="1:18">
      <c r="A123" s="8" t="s">
        <v>129</v>
      </c>
      <c r="B123" s="29">
        <v>3275.7400000000002</v>
      </c>
      <c r="C123" s="2">
        <v>7107.2</v>
      </c>
      <c r="D123" s="8">
        <v>10383.01</v>
      </c>
      <c r="E123" s="8">
        <v>3275.7400000000002</v>
      </c>
      <c r="F123" s="8">
        <v>7107.2</v>
      </c>
      <c r="G123" s="8">
        <v>10383.01</v>
      </c>
      <c r="H123" s="29">
        <f t="shared" si="39"/>
        <v>0</v>
      </c>
      <c r="I123" s="29">
        <f t="shared" si="39"/>
        <v>0</v>
      </c>
      <c r="J123" s="29">
        <f t="shared" si="20"/>
        <v>0</v>
      </c>
      <c r="K123" s="29">
        <v>3401.9012999999968</v>
      </c>
      <c r="L123" s="29">
        <v>0</v>
      </c>
      <c r="M123" s="29">
        <f t="shared" si="33"/>
        <v>0</v>
      </c>
      <c r="N123" s="2">
        <f t="shared" si="33"/>
        <v>0</v>
      </c>
      <c r="O123" s="8">
        <f t="shared" si="24"/>
        <v>0</v>
      </c>
      <c r="P123" s="8"/>
      <c r="Q123" s="2">
        <f t="shared" si="26"/>
        <v>3401.9012999999968</v>
      </c>
      <c r="R123" s="2" t="str">
        <f t="shared" si="21"/>
        <v xml:space="preserve">№104 </v>
      </c>
    </row>
    <row r="124" spans="1:18">
      <c r="A124" s="25" t="s">
        <v>130</v>
      </c>
      <c r="B124" s="26">
        <v>4090.9100000000003</v>
      </c>
      <c r="C124" s="27">
        <v>1869.6100000000001</v>
      </c>
      <c r="D124" s="25">
        <v>5960.57</v>
      </c>
      <c r="E124" s="25">
        <v>4090.9100000000003</v>
      </c>
      <c r="F124" s="25">
        <v>1869.6100000000001</v>
      </c>
      <c r="G124" s="25">
        <v>5960.57</v>
      </c>
      <c r="H124" s="26">
        <f t="shared" si="39"/>
        <v>0</v>
      </c>
      <c r="I124" s="26">
        <f t="shared" si="39"/>
        <v>0</v>
      </c>
      <c r="J124" s="26">
        <f t="shared" si="20"/>
        <v>0</v>
      </c>
      <c r="K124" s="26">
        <v>-521.54160000000286</v>
      </c>
      <c r="L124" s="26">
        <v>0</v>
      </c>
      <c r="M124" s="26">
        <f t="shared" ref="M124:N138" si="40">H124*M$6</f>
        <v>0</v>
      </c>
      <c r="N124" s="27">
        <f t="shared" si="40"/>
        <v>0</v>
      </c>
      <c r="O124" s="25">
        <f t="shared" si="24"/>
        <v>0</v>
      </c>
      <c r="P124" s="25"/>
      <c r="Q124" s="27">
        <f t="shared" si="26"/>
        <v>-521.54160000000286</v>
      </c>
      <c r="R124" s="27" t="str">
        <f t="shared" si="21"/>
        <v>№104б</v>
      </c>
    </row>
    <row r="125" spans="1:18">
      <c r="A125" s="8" t="s">
        <v>131</v>
      </c>
      <c r="B125" s="29">
        <v>3082.37</v>
      </c>
      <c r="C125" s="2">
        <v>681.06000000000006</v>
      </c>
      <c r="D125" s="8">
        <v>3763.46</v>
      </c>
      <c r="E125" s="8">
        <v>3082.37</v>
      </c>
      <c r="F125" s="8">
        <v>681.06000000000006</v>
      </c>
      <c r="G125" s="8">
        <v>3763.46</v>
      </c>
      <c r="H125" s="29">
        <f t="shared" si="39"/>
        <v>0</v>
      </c>
      <c r="I125" s="29">
        <f t="shared" si="39"/>
        <v>0</v>
      </c>
      <c r="J125" s="29">
        <f t="shared" si="20"/>
        <v>0</v>
      </c>
      <c r="K125" s="29">
        <v>206.4058000000017</v>
      </c>
      <c r="L125" s="29">
        <v>0</v>
      </c>
      <c r="M125" s="29">
        <f t="shared" si="40"/>
        <v>0</v>
      </c>
      <c r="N125" s="2">
        <f t="shared" si="40"/>
        <v>0</v>
      </c>
      <c r="O125" s="8">
        <f t="shared" si="24"/>
        <v>0</v>
      </c>
      <c r="P125" s="8"/>
      <c r="Q125" s="2">
        <f t="shared" si="26"/>
        <v>206.4058000000017</v>
      </c>
      <c r="R125" s="2" t="str">
        <f t="shared" si="21"/>
        <v xml:space="preserve">№105 </v>
      </c>
    </row>
    <row r="126" spans="1:18">
      <c r="A126" s="25" t="s">
        <v>132</v>
      </c>
      <c r="B126" s="26">
        <v>1211.3800000000001</v>
      </c>
      <c r="C126" s="27">
        <v>652.56000000000006</v>
      </c>
      <c r="D126" s="25">
        <v>1863.95</v>
      </c>
      <c r="E126" s="25">
        <v>1211.5</v>
      </c>
      <c r="F126" s="25">
        <v>652.58000000000004</v>
      </c>
      <c r="G126" s="25">
        <v>1864.08</v>
      </c>
      <c r="H126" s="26">
        <f t="shared" si="39"/>
        <v>0.11999999999989086</v>
      </c>
      <c r="I126" s="26">
        <f t="shared" si="39"/>
        <v>1.999999999998181E-2</v>
      </c>
      <c r="J126" s="26">
        <f t="shared" si="20"/>
        <v>0.13999999999987267</v>
      </c>
      <c r="K126" s="26">
        <v>76.446999999999363</v>
      </c>
      <c r="L126" s="26">
        <v>0</v>
      </c>
      <c r="M126" s="26">
        <f t="shared" si="40"/>
        <v>0.7667999999993026</v>
      </c>
      <c r="N126" s="27">
        <f t="shared" si="40"/>
        <v>4.8199999999956167E-2</v>
      </c>
      <c r="O126" s="25">
        <f t="shared" si="24"/>
        <v>0.81499999999925876</v>
      </c>
      <c r="P126" s="25"/>
      <c r="Q126" s="27">
        <f t="shared" si="26"/>
        <v>75.632000000000104</v>
      </c>
      <c r="R126" s="27" t="str">
        <f t="shared" si="21"/>
        <v xml:space="preserve">№106 </v>
      </c>
    </row>
    <row r="127" spans="1:18">
      <c r="A127" s="8" t="s">
        <v>133</v>
      </c>
      <c r="B127" s="29">
        <v>8203.92</v>
      </c>
      <c r="C127" s="2">
        <v>3895.6</v>
      </c>
      <c r="D127" s="8">
        <v>12099.53</v>
      </c>
      <c r="E127" s="8">
        <v>8658.25</v>
      </c>
      <c r="F127" s="8">
        <v>4105.67</v>
      </c>
      <c r="G127" s="8">
        <v>12763.93</v>
      </c>
      <c r="H127" s="29">
        <f t="shared" si="39"/>
        <v>454.32999999999993</v>
      </c>
      <c r="I127" s="29">
        <f t="shared" si="39"/>
        <v>210.07000000000016</v>
      </c>
      <c r="J127" s="29">
        <f t="shared" si="20"/>
        <v>664.40000000000009</v>
      </c>
      <c r="K127" s="29">
        <v>-3450.6816779685882</v>
      </c>
      <c r="L127" s="29">
        <v>3500</v>
      </c>
      <c r="M127" s="29">
        <f t="shared" si="40"/>
        <v>2903.1686999999993</v>
      </c>
      <c r="N127" s="2">
        <f t="shared" si="40"/>
        <v>506.26870000000042</v>
      </c>
      <c r="O127" s="8">
        <f t="shared" si="24"/>
        <v>3409.4373999999998</v>
      </c>
      <c r="P127" s="8"/>
      <c r="Q127" s="2">
        <f t="shared" si="26"/>
        <v>-3360.1190779685876</v>
      </c>
      <c r="R127" s="2" t="str">
        <f t="shared" si="21"/>
        <v xml:space="preserve">№107 </v>
      </c>
    </row>
    <row r="128" spans="1:18">
      <c r="A128" s="25" t="s">
        <v>134</v>
      </c>
      <c r="B128" s="26">
        <v>6660.8600000000006</v>
      </c>
      <c r="C128" s="27">
        <v>4455.41</v>
      </c>
      <c r="D128" s="25">
        <v>11116.28</v>
      </c>
      <c r="E128" s="25">
        <v>6660.8600000000006</v>
      </c>
      <c r="F128" s="25">
        <v>4455.41</v>
      </c>
      <c r="G128" s="25">
        <v>11116.28</v>
      </c>
      <c r="H128" s="26">
        <f t="shared" si="39"/>
        <v>0</v>
      </c>
      <c r="I128" s="26">
        <f t="shared" si="39"/>
        <v>0</v>
      </c>
      <c r="J128" s="26">
        <f t="shared" si="20"/>
        <v>0</v>
      </c>
      <c r="K128" s="26">
        <v>43.321399999998903</v>
      </c>
      <c r="L128" s="26">
        <v>0</v>
      </c>
      <c r="M128" s="26">
        <f t="shared" si="40"/>
        <v>0</v>
      </c>
      <c r="N128" s="27">
        <f t="shared" si="40"/>
        <v>0</v>
      </c>
      <c r="O128" s="25">
        <f t="shared" si="24"/>
        <v>0</v>
      </c>
      <c r="P128" s="25"/>
      <c r="Q128" s="27">
        <f t="shared" si="26"/>
        <v>43.321399999998903</v>
      </c>
      <c r="R128" s="27" t="str">
        <f t="shared" si="21"/>
        <v xml:space="preserve">№108 </v>
      </c>
    </row>
    <row r="129" spans="1:18">
      <c r="A129" s="8" t="s">
        <v>135</v>
      </c>
      <c r="B129" s="29">
        <v>912.39</v>
      </c>
      <c r="C129" s="2">
        <v>1355.8</v>
      </c>
      <c r="D129" s="8">
        <v>2268.21</v>
      </c>
      <c r="E129" s="8">
        <v>912.59</v>
      </c>
      <c r="F129" s="8">
        <v>1355.9</v>
      </c>
      <c r="G129" s="8">
        <v>2268.5</v>
      </c>
      <c r="H129" s="29">
        <f t="shared" si="39"/>
        <v>0.20000000000004547</v>
      </c>
      <c r="I129" s="29">
        <f t="shared" si="39"/>
        <v>0.10000000000013642</v>
      </c>
      <c r="J129" s="29">
        <f t="shared" si="20"/>
        <v>0.3000000000001819</v>
      </c>
      <c r="K129" s="29">
        <v>-200.30759999999998</v>
      </c>
      <c r="L129" s="29">
        <v>0</v>
      </c>
      <c r="M129" s="29">
        <f t="shared" si="40"/>
        <v>1.2780000000002905</v>
      </c>
      <c r="N129" s="2">
        <f t="shared" si="40"/>
        <v>0.24100000000032878</v>
      </c>
      <c r="O129" s="8">
        <f t="shared" si="24"/>
        <v>1.5190000000006192</v>
      </c>
      <c r="P129" s="8"/>
      <c r="Q129" s="2">
        <f t="shared" si="26"/>
        <v>-201.82660000000061</v>
      </c>
      <c r="R129" s="2" t="str">
        <f t="shared" si="21"/>
        <v xml:space="preserve">№109 </v>
      </c>
    </row>
    <row r="130" spans="1:18">
      <c r="A130" s="25" t="s">
        <v>136</v>
      </c>
      <c r="B130" s="26">
        <v>10421.98</v>
      </c>
      <c r="C130" s="27">
        <v>5288.9800000000005</v>
      </c>
      <c r="D130" s="25">
        <v>15711.07</v>
      </c>
      <c r="E130" s="25">
        <v>10425.17</v>
      </c>
      <c r="F130" s="25">
        <v>5290.5</v>
      </c>
      <c r="G130" s="25">
        <v>15715.77</v>
      </c>
      <c r="H130" s="26">
        <f t="shared" si="39"/>
        <v>3.1900000000005093</v>
      </c>
      <c r="I130" s="26">
        <f t="shared" si="39"/>
        <v>1.5199999999995271</v>
      </c>
      <c r="J130" s="26">
        <f t="shared" si="20"/>
        <v>4.7100000000000364</v>
      </c>
      <c r="K130" s="26">
        <v>-727.30549999999607</v>
      </c>
      <c r="L130" s="26">
        <v>0</v>
      </c>
      <c r="M130" s="26">
        <f t="shared" si="40"/>
        <v>20.384100000003254</v>
      </c>
      <c r="N130" s="27">
        <f t="shared" si="40"/>
        <v>3.6631999999988603</v>
      </c>
      <c r="O130" s="25">
        <f t="shared" si="24"/>
        <v>24.047300000002114</v>
      </c>
      <c r="P130" s="25"/>
      <c r="Q130" s="27">
        <f t="shared" si="26"/>
        <v>-751.35279999999818</v>
      </c>
      <c r="R130" s="27" t="str">
        <f t="shared" si="21"/>
        <v xml:space="preserve">№110 </v>
      </c>
    </row>
    <row r="131" spans="1:18">
      <c r="A131" s="8" t="s">
        <v>137</v>
      </c>
      <c r="B131" s="29">
        <v>930.34</v>
      </c>
      <c r="C131" s="2">
        <v>1084.3700000000001</v>
      </c>
      <c r="D131" s="8">
        <v>2014.72</v>
      </c>
      <c r="E131" s="8">
        <v>930.34</v>
      </c>
      <c r="F131" s="8">
        <v>1084.3700000000001</v>
      </c>
      <c r="G131" s="8">
        <v>2014.72</v>
      </c>
      <c r="H131" s="29">
        <f t="shared" ref="H131" si="41">E131-B131</f>
        <v>0</v>
      </c>
      <c r="I131" s="29">
        <f t="shared" ref="I131" si="42">F131-C131</f>
        <v>0</v>
      </c>
      <c r="J131" s="29">
        <f t="shared" si="20"/>
        <v>0</v>
      </c>
      <c r="K131" s="29">
        <v>402.83109999999988</v>
      </c>
      <c r="L131" s="29">
        <v>0</v>
      </c>
      <c r="M131" s="29">
        <f t="shared" si="40"/>
        <v>0</v>
      </c>
      <c r="N131" s="2">
        <f t="shared" si="40"/>
        <v>0</v>
      </c>
      <c r="O131" s="8">
        <f t="shared" si="24"/>
        <v>0</v>
      </c>
      <c r="P131" s="8"/>
      <c r="Q131" s="2">
        <f t="shared" si="26"/>
        <v>402.83109999999988</v>
      </c>
      <c r="R131" s="2" t="str">
        <f t="shared" si="21"/>
        <v xml:space="preserve">№111 </v>
      </c>
    </row>
    <row r="132" spans="1:18">
      <c r="A132" s="25" t="s">
        <v>138</v>
      </c>
      <c r="B132" s="26">
        <v>3900.19</v>
      </c>
      <c r="C132" s="27">
        <v>859.17000000000007</v>
      </c>
      <c r="D132" s="25">
        <v>4759.3599999999997</v>
      </c>
      <c r="E132" s="25">
        <v>3900.19</v>
      </c>
      <c r="F132" s="25">
        <v>859.17000000000007</v>
      </c>
      <c r="G132" s="25">
        <v>4759.3599999999997</v>
      </c>
      <c r="H132" s="26">
        <f t="shared" si="39"/>
        <v>0</v>
      </c>
      <c r="I132" s="26">
        <f t="shared" si="39"/>
        <v>0</v>
      </c>
      <c r="J132" s="26">
        <f t="shared" si="20"/>
        <v>0</v>
      </c>
      <c r="K132" s="26">
        <v>-2865.6111000000014</v>
      </c>
      <c r="L132" s="26">
        <v>0</v>
      </c>
      <c r="M132" s="26">
        <f t="shared" si="40"/>
        <v>0</v>
      </c>
      <c r="N132" s="27">
        <f t="shared" si="40"/>
        <v>0</v>
      </c>
      <c r="O132" s="25">
        <f t="shared" si="24"/>
        <v>0</v>
      </c>
      <c r="P132" s="25"/>
      <c r="Q132" s="27">
        <f t="shared" si="26"/>
        <v>-2865.6111000000014</v>
      </c>
      <c r="R132" s="27" t="str">
        <f t="shared" si="21"/>
        <v xml:space="preserve">№112 </v>
      </c>
    </row>
    <row r="133" spans="1:18" ht="13.5" customHeight="1">
      <c r="A133" s="8" t="s">
        <v>139</v>
      </c>
      <c r="B133" s="29">
        <v>3007.91</v>
      </c>
      <c r="C133" s="2">
        <v>1383.4</v>
      </c>
      <c r="D133" s="8">
        <v>4391.32</v>
      </c>
      <c r="E133" s="8">
        <v>3007.91</v>
      </c>
      <c r="F133" s="8">
        <v>1383.4</v>
      </c>
      <c r="G133" s="8">
        <v>4391.32</v>
      </c>
      <c r="H133" s="29">
        <f t="shared" ref="H133" si="43">E133-B133</f>
        <v>0</v>
      </c>
      <c r="I133" s="29">
        <f t="shared" ref="I133" si="44">F133-C133</f>
        <v>0</v>
      </c>
      <c r="J133" s="29">
        <f t="shared" si="20"/>
        <v>0</v>
      </c>
      <c r="K133" s="29">
        <v>-206.91479999999819</v>
      </c>
      <c r="L133" s="29">
        <v>0</v>
      </c>
      <c r="M133" s="29">
        <f t="shared" si="40"/>
        <v>0</v>
      </c>
      <c r="N133" s="2">
        <f t="shared" si="40"/>
        <v>0</v>
      </c>
      <c r="O133" s="8">
        <f t="shared" si="24"/>
        <v>0</v>
      </c>
      <c r="P133" s="8"/>
      <c r="Q133" s="2">
        <f t="shared" si="26"/>
        <v>-206.91479999999819</v>
      </c>
      <c r="R133" s="2" t="str">
        <f t="shared" si="21"/>
        <v xml:space="preserve">№113 </v>
      </c>
    </row>
    <row r="134" spans="1:18">
      <c r="A134" s="25" t="s">
        <v>140</v>
      </c>
      <c r="B134" s="26">
        <v>7398.81</v>
      </c>
      <c r="C134" s="27">
        <v>2320.5300000000002</v>
      </c>
      <c r="D134" s="25">
        <v>9719.35</v>
      </c>
      <c r="E134" s="25">
        <v>7398.81</v>
      </c>
      <c r="F134" s="25">
        <v>2320.5300000000002</v>
      </c>
      <c r="G134" s="25">
        <v>9719.35</v>
      </c>
      <c r="H134" s="26">
        <f t="shared" ref="H134:I138" si="45">E134-B134</f>
        <v>0</v>
      </c>
      <c r="I134" s="26">
        <f t="shared" si="45"/>
        <v>0</v>
      </c>
      <c r="J134" s="26">
        <f t="shared" si="20"/>
        <v>0</v>
      </c>
      <c r="K134" s="26">
        <v>-5631.4315000000006</v>
      </c>
      <c r="L134" s="26">
        <v>0</v>
      </c>
      <c r="M134" s="26">
        <f t="shared" si="40"/>
        <v>0</v>
      </c>
      <c r="N134" s="27">
        <f t="shared" si="40"/>
        <v>0</v>
      </c>
      <c r="O134" s="25">
        <f t="shared" si="24"/>
        <v>0</v>
      </c>
      <c r="P134" s="25"/>
      <c r="Q134" s="27">
        <f t="shared" si="26"/>
        <v>-5631.4315000000006</v>
      </c>
      <c r="R134" s="27" t="str">
        <f t="shared" si="21"/>
        <v xml:space="preserve">№114 </v>
      </c>
    </row>
    <row r="135" spans="1:18">
      <c r="A135" s="8" t="s">
        <v>141</v>
      </c>
      <c r="B135" s="29">
        <v>1086.2</v>
      </c>
      <c r="C135" s="2">
        <v>289.58</v>
      </c>
      <c r="D135" s="8">
        <v>1375.92</v>
      </c>
      <c r="E135" s="8">
        <v>1086.2</v>
      </c>
      <c r="F135" s="8">
        <v>289.58</v>
      </c>
      <c r="G135" s="8">
        <v>1375.93</v>
      </c>
      <c r="H135" s="29">
        <f t="shared" si="45"/>
        <v>0</v>
      </c>
      <c r="I135" s="29">
        <f t="shared" si="45"/>
        <v>0</v>
      </c>
      <c r="J135" s="29">
        <f t="shared" si="20"/>
        <v>0</v>
      </c>
      <c r="K135" s="29">
        <v>-25.748599999999989</v>
      </c>
      <c r="L135" s="29">
        <v>0</v>
      </c>
      <c r="M135" s="29">
        <f t="shared" si="40"/>
        <v>0</v>
      </c>
      <c r="N135" s="2">
        <f t="shared" si="40"/>
        <v>0</v>
      </c>
      <c r="O135" s="8">
        <f t="shared" si="24"/>
        <v>0</v>
      </c>
      <c r="P135" s="8"/>
      <c r="Q135" s="2">
        <f t="shared" si="26"/>
        <v>-25.748599999999989</v>
      </c>
      <c r="R135" s="2" t="str">
        <f t="shared" si="21"/>
        <v xml:space="preserve">№115 </v>
      </c>
    </row>
    <row r="136" spans="1:18">
      <c r="A136" s="25" t="s">
        <v>142</v>
      </c>
      <c r="B136" s="26">
        <v>5433.59</v>
      </c>
      <c r="C136" s="27">
        <v>3891.81</v>
      </c>
      <c r="D136" s="25">
        <v>9325.4</v>
      </c>
      <c r="E136" s="25">
        <v>5789.49</v>
      </c>
      <c r="F136" s="25">
        <v>4111.5600000000004</v>
      </c>
      <c r="G136" s="25">
        <v>9901.06</v>
      </c>
      <c r="H136" s="26">
        <f t="shared" si="45"/>
        <v>355.89999999999964</v>
      </c>
      <c r="I136" s="26">
        <f t="shared" si="45"/>
        <v>219.75000000000045</v>
      </c>
      <c r="J136" s="26">
        <f t="shared" si="20"/>
        <v>575.65000000000009</v>
      </c>
      <c r="K136" s="26">
        <v>-20085.198100000001</v>
      </c>
      <c r="L136" s="26">
        <v>0</v>
      </c>
      <c r="M136" s="26">
        <f t="shared" si="40"/>
        <v>2274.2009999999977</v>
      </c>
      <c r="N136" s="27">
        <f t="shared" si="40"/>
        <v>529.59750000000111</v>
      </c>
      <c r="O136" s="25">
        <f t="shared" si="24"/>
        <v>2803.798499999999</v>
      </c>
      <c r="P136" s="25"/>
      <c r="Q136" s="27">
        <f t="shared" si="26"/>
        <v>-22888.996599999999</v>
      </c>
      <c r="R136" s="27" t="str">
        <f t="shared" si="21"/>
        <v xml:space="preserve">№116 </v>
      </c>
    </row>
    <row r="137" spans="1:18">
      <c r="A137" s="8" t="s">
        <v>143</v>
      </c>
      <c r="B137" s="29">
        <v>8889.66</v>
      </c>
      <c r="C137" s="2">
        <v>6887.46</v>
      </c>
      <c r="D137" s="8">
        <v>15777.130000000001</v>
      </c>
      <c r="E137" s="8">
        <v>9415.4500000000007</v>
      </c>
      <c r="F137" s="8">
        <v>7126.52</v>
      </c>
      <c r="G137" s="8">
        <v>16541.98</v>
      </c>
      <c r="H137" s="29">
        <f t="shared" si="45"/>
        <v>525.79000000000087</v>
      </c>
      <c r="I137" s="29">
        <f t="shared" si="45"/>
        <v>239.0600000000004</v>
      </c>
      <c r="J137" s="29">
        <f t="shared" si="20"/>
        <v>764.85000000000127</v>
      </c>
      <c r="K137" s="29">
        <v>-12098.515499999998</v>
      </c>
      <c r="L137" s="29">
        <v>5000</v>
      </c>
      <c r="M137" s="29">
        <f t="shared" si="40"/>
        <v>3359.7981000000054</v>
      </c>
      <c r="N137" s="2">
        <f t="shared" si="40"/>
        <v>576.134600000001</v>
      </c>
      <c r="O137" s="8">
        <f t="shared" si="24"/>
        <v>3935.9327000000067</v>
      </c>
      <c r="P137" s="8"/>
      <c r="Q137" s="2">
        <f t="shared" si="26"/>
        <v>-11034.448200000004</v>
      </c>
      <c r="R137" s="2" t="str">
        <f t="shared" si="21"/>
        <v xml:space="preserve">№117 </v>
      </c>
    </row>
    <row r="138" spans="1:18">
      <c r="A138" s="25" t="s">
        <v>144</v>
      </c>
      <c r="B138" s="26">
        <v>3782.84</v>
      </c>
      <c r="C138" s="27">
        <v>1897.42</v>
      </c>
      <c r="D138" s="25">
        <v>5680.27</v>
      </c>
      <c r="E138" s="25">
        <v>3782.84</v>
      </c>
      <c r="F138" s="25">
        <v>1897.42</v>
      </c>
      <c r="G138" s="25">
        <v>5680.27</v>
      </c>
      <c r="H138" s="26">
        <f t="shared" si="45"/>
        <v>0</v>
      </c>
      <c r="I138" s="26">
        <f t="shared" si="45"/>
        <v>0</v>
      </c>
      <c r="J138" s="26">
        <f t="shared" si="20"/>
        <v>0</v>
      </c>
      <c r="K138" s="26">
        <v>1100.3025999999993</v>
      </c>
      <c r="L138" s="26">
        <v>0</v>
      </c>
      <c r="M138" s="26">
        <f t="shared" si="40"/>
        <v>0</v>
      </c>
      <c r="N138" s="27">
        <f t="shared" si="40"/>
        <v>0</v>
      </c>
      <c r="O138" s="25">
        <f t="shared" si="24"/>
        <v>0</v>
      </c>
      <c r="P138" s="25"/>
      <c r="Q138" s="27">
        <f t="shared" si="26"/>
        <v>1100.3025999999993</v>
      </c>
      <c r="R138" s="27" t="str">
        <f t="shared" si="21"/>
        <v xml:space="preserve">№118 </v>
      </c>
    </row>
    <row r="139" spans="1:18">
      <c r="A139" s="8" t="s">
        <v>145</v>
      </c>
      <c r="B139" s="29"/>
      <c r="C139" s="2"/>
      <c r="D139" s="8"/>
      <c r="E139" s="8"/>
      <c r="F139" s="8"/>
      <c r="G139" s="8"/>
      <c r="H139" s="29"/>
      <c r="I139" s="29"/>
      <c r="J139" s="29">
        <f t="shared" ref="J139:J202" si="46">SUM(H139:I139)</f>
        <v>0</v>
      </c>
      <c r="K139" s="29">
        <v>0</v>
      </c>
      <c r="L139" s="29">
        <v>0</v>
      </c>
      <c r="M139" s="29"/>
      <c r="N139" s="2"/>
      <c r="O139" s="8"/>
      <c r="P139" s="8"/>
      <c r="Q139" s="2">
        <f t="shared" si="26"/>
        <v>0</v>
      </c>
      <c r="R139" s="2" t="str">
        <f t="shared" ref="R139:R202" si="47">A139</f>
        <v>№118а не установлен</v>
      </c>
    </row>
    <row r="140" spans="1:18">
      <c r="A140" s="25" t="s">
        <v>146</v>
      </c>
      <c r="B140" s="26">
        <v>2540.23</v>
      </c>
      <c r="C140" s="27">
        <v>4026.7000000000003</v>
      </c>
      <c r="D140" s="25">
        <v>6566.93</v>
      </c>
      <c r="E140" s="25">
        <v>2540.41</v>
      </c>
      <c r="F140" s="25">
        <v>4026.8</v>
      </c>
      <c r="G140" s="25">
        <v>6567.22</v>
      </c>
      <c r="H140" s="26">
        <f>E140-B140</f>
        <v>0.17999999999983629</v>
      </c>
      <c r="I140" s="26">
        <f>F140-C140</f>
        <v>9.9999999999909051E-2</v>
      </c>
      <c r="J140" s="26">
        <f t="shared" si="46"/>
        <v>0.27999999999974534</v>
      </c>
      <c r="K140" s="26">
        <v>-3451.2912000000001</v>
      </c>
      <c r="L140" s="26">
        <v>0</v>
      </c>
      <c r="M140" s="26">
        <f>H140*M$6</f>
        <v>1.1501999999989538</v>
      </c>
      <c r="N140" s="27">
        <f>I140*N$6</f>
        <v>0.24099999999978083</v>
      </c>
      <c r="O140" s="25">
        <f t="shared" ref="O140:O204" si="48">SUM(M140:N140)</f>
        <v>1.3911999999987348</v>
      </c>
      <c r="P140" s="25"/>
      <c r="Q140" s="27">
        <f t="shared" si="26"/>
        <v>-3452.6823999999988</v>
      </c>
      <c r="R140" s="27" t="str">
        <f t="shared" si="47"/>
        <v xml:space="preserve">№119 </v>
      </c>
    </row>
    <row r="141" spans="1:18">
      <c r="A141" s="8" t="s">
        <v>147</v>
      </c>
      <c r="B141" s="29"/>
      <c r="C141" s="2"/>
      <c r="D141" s="8"/>
      <c r="E141" s="8"/>
      <c r="F141" s="8"/>
      <c r="G141" s="8"/>
      <c r="H141" s="29"/>
      <c r="I141" s="29"/>
      <c r="J141" s="29">
        <f t="shared" si="46"/>
        <v>0</v>
      </c>
      <c r="K141" s="29">
        <v>0</v>
      </c>
      <c r="L141" s="29">
        <v>0</v>
      </c>
      <c r="M141" s="29"/>
      <c r="N141" s="2"/>
      <c r="O141" s="8"/>
      <c r="P141" s="8"/>
      <c r="Q141" s="2">
        <f t="shared" ref="Q141:Q204" si="49">K141-O141+L141+P141</f>
        <v>0</v>
      </c>
      <c r="R141" s="2" t="str">
        <f t="shared" si="47"/>
        <v>№120  снят</v>
      </c>
    </row>
    <row r="142" spans="1:18">
      <c r="A142" s="25" t="s">
        <v>148</v>
      </c>
      <c r="B142" s="26">
        <v>8100.0700000000006</v>
      </c>
      <c r="C142" s="27">
        <v>3334.37</v>
      </c>
      <c r="D142" s="25">
        <v>11434.44</v>
      </c>
      <c r="E142" s="25">
        <v>8117.45</v>
      </c>
      <c r="F142" s="25">
        <v>3334.37</v>
      </c>
      <c r="G142" s="25">
        <v>11451.83</v>
      </c>
      <c r="H142" s="26">
        <f t="shared" ref="H142:I185" si="50">E142-B142</f>
        <v>17.3799999999992</v>
      </c>
      <c r="I142" s="26">
        <f t="shared" si="50"/>
        <v>0</v>
      </c>
      <c r="J142" s="26">
        <f t="shared" si="46"/>
        <v>17.3799999999992</v>
      </c>
      <c r="K142" s="26">
        <v>-9606.3229000000047</v>
      </c>
      <c r="L142" s="26">
        <v>0</v>
      </c>
      <c r="M142" s="26">
        <f t="shared" ref="M142:N185" si="51">H142*M$6</f>
        <v>111.05819999999488</v>
      </c>
      <c r="N142" s="27">
        <f t="shared" si="51"/>
        <v>0</v>
      </c>
      <c r="O142" s="25">
        <f t="shared" si="48"/>
        <v>111.05819999999488</v>
      </c>
      <c r="P142" s="25"/>
      <c r="Q142" s="27">
        <f t="shared" si="49"/>
        <v>-9717.3810999999987</v>
      </c>
      <c r="R142" s="27" t="str">
        <f t="shared" si="47"/>
        <v xml:space="preserve">№121 </v>
      </c>
    </row>
    <row r="143" spans="1:18">
      <c r="A143" s="8" t="s">
        <v>149</v>
      </c>
      <c r="B143" s="29">
        <v>1612.7</v>
      </c>
      <c r="C143" s="2">
        <v>336.65000000000003</v>
      </c>
      <c r="D143" s="8">
        <v>1949.3500000000001</v>
      </c>
      <c r="E143" s="8">
        <v>1612.7</v>
      </c>
      <c r="F143" s="8">
        <v>336.65000000000003</v>
      </c>
      <c r="G143" s="8">
        <v>1949.3600000000001</v>
      </c>
      <c r="H143" s="29">
        <f t="shared" si="50"/>
        <v>0</v>
      </c>
      <c r="I143" s="29">
        <f t="shared" si="50"/>
        <v>0</v>
      </c>
      <c r="J143" s="29">
        <f t="shared" si="46"/>
        <v>0</v>
      </c>
      <c r="K143" s="29">
        <v>-2739.5676000000003</v>
      </c>
      <c r="L143" s="29">
        <v>0</v>
      </c>
      <c r="M143" s="29">
        <f t="shared" si="51"/>
        <v>0</v>
      </c>
      <c r="N143" s="2">
        <f t="shared" si="51"/>
        <v>0</v>
      </c>
      <c r="O143" s="8">
        <f t="shared" si="48"/>
        <v>0</v>
      </c>
      <c r="P143" s="8"/>
      <c r="Q143" s="2">
        <f t="shared" si="49"/>
        <v>-2739.5676000000003</v>
      </c>
      <c r="R143" s="2" t="str">
        <f t="shared" si="47"/>
        <v xml:space="preserve">№122 </v>
      </c>
    </row>
    <row r="144" spans="1:18">
      <c r="A144" s="25" t="s">
        <v>150</v>
      </c>
      <c r="B144" s="26">
        <v>1147.4000000000001</v>
      </c>
      <c r="C144" s="27">
        <v>243.88</v>
      </c>
      <c r="D144" s="25">
        <v>1391.29</v>
      </c>
      <c r="E144" s="25">
        <v>1147.4000000000001</v>
      </c>
      <c r="F144" s="25">
        <v>243.88</v>
      </c>
      <c r="G144" s="25">
        <v>1391.29</v>
      </c>
      <c r="H144" s="26">
        <f t="shared" si="50"/>
        <v>0</v>
      </c>
      <c r="I144" s="26">
        <f t="shared" si="50"/>
        <v>0</v>
      </c>
      <c r="J144" s="26">
        <f t="shared" si="46"/>
        <v>0</v>
      </c>
      <c r="K144" s="26">
        <v>111.65699999999998</v>
      </c>
      <c r="L144" s="26">
        <v>0</v>
      </c>
      <c r="M144" s="26">
        <f t="shared" si="51"/>
        <v>0</v>
      </c>
      <c r="N144" s="27">
        <f t="shared" si="51"/>
        <v>0</v>
      </c>
      <c r="O144" s="25">
        <f t="shared" si="48"/>
        <v>0</v>
      </c>
      <c r="P144" s="25"/>
      <c r="Q144" s="27">
        <f t="shared" si="49"/>
        <v>111.65699999999998</v>
      </c>
      <c r="R144" s="27" t="str">
        <f t="shared" si="47"/>
        <v xml:space="preserve">№123 </v>
      </c>
    </row>
    <row r="145" spans="1:18">
      <c r="A145" s="8" t="s">
        <v>151</v>
      </c>
      <c r="B145" s="29">
        <v>6406.79</v>
      </c>
      <c r="C145" s="2">
        <v>1443.93</v>
      </c>
      <c r="D145" s="8">
        <v>7850.7300000000005</v>
      </c>
      <c r="E145" s="8">
        <v>6406.79</v>
      </c>
      <c r="F145" s="8">
        <v>1443.93</v>
      </c>
      <c r="G145" s="8">
        <v>7850.7300000000005</v>
      </c>
      <c r="H145" s="29">
        <f t="shared" si="50"/>
        <v>0</v>
      </c>
      <c r="I145" s="29">
        <f t="shared" si="50"/>
        <v>0</v>
      </c>
      <c r="J145" s="29">
        <f t="shared" si="46"/>
        <v>0</v>
      </c>
      <c r="K145" s="29">
        <v>1448.0078000000012</v>
      </c>
      <c r="L145" s="29">
        <v>0</v>
      </c>
      <c r="M145" s="29">
        <f t="shared" si="51"/>
        <v>0</v>
      </c>
      <c r="N145" s="2">
        <f t="shared" si="51"/>
        <v>0</v>
      </c>
      <c r="O145" s="8">
        <f t="shared" si="48"/>
        <v>0</v>
      </c>
      <c r="P145" s="8"/>
      <c r="Q145" s="2">
        <f t="shared" si="49"/>
        <v>1448.0078000000012</v>
      </c>
      <c r="R145" s="2" t="str">
        <f t="shared" si="47"/>
        <v xml:space="preserve">№123а </v>
      </c>
    </row>
    <row r="146" spans="1:18">
      <c r="A146" s="25" t="s">
        <v>287</v>
      </c>
      <c r="B146" s="26">
        <v>0.66</v>
      </c>
      <c r="C146" s="27">
        <v>1.22</v>
      </c>
      <c r="D146" s="25">
        <v>1.8800000000000001</v>
      </c>
      <c r="E146" s="25"/>
      <c r="F146" s="25"/>
      <c r="G146" s="25"/>
      <c r="H146" s="26">
        <f t="shared" si="50"/>
        <v>-0.66</v>
      </c>
      <c r="I146" s="26">
        <f t="shared" si="50"/>
        <v>-1.22</v>
      </c>
      <c r="J146" s="26">
        <f t="shared" si="46"/>
        <v>-1.88</v>
      </c>
      <c r="K146" s="26">
        <v>198.1849</v>
      </c>
      <c r="L146" s="26">
        <v>0</v>
      </c>
      <c r="M146" s="26"/>
      <c r="N146" s="27"/>
      <c r="O146" s="25"/>
      <c r="P146" s="25"/>
      <c r="Q146" s="27">
        <f t="shared" si="49"/>
        <v>198.1849</v>
      </c>
      <c r="R146" s="27" t="str">
        <f t="shared" si="47"/>
        <v>№124 сбыт</v>
      </c>
    </row>
    <row r="147" spans="1:18">
      <c r="A147" s="8" t="s">
        <v>152</v>
      </c>
      <c r="B147" s="29">
        <v>3317.09</v>
      </c>
      <c r="C147" s="2">
        <v>1479.6000000000001</v>
      </c>
      <c r="D147" s="8">
        <v>4796.78</v>
      </c>
      <c r="E147" s="8">
        <v>3317.09</v>
      </c>
      <c r="F147" s="8">
        <v>1479.6000000000001</v>
      </c>
      <c r="G147" s="8">
        <v>4796.78</v>
      </c>
      <c r="H147" s="29">
        <f t="shared" si="50"/>
        <v>0</v>
      </c>
      <c r="I147" s="29">
        <f t="shared" si="50"/>
        <v>0</v>
      </c>
      <c r="J147" s="29">
        <f t="shared" si="46"/>
        <v>0</v>
      </c>
      <c r="K147" s="29">
        <v>2664.2357999999986</v>
      </c>
      <c r="L147" s="29">
        <v>0</v>
      </c>
      <c r="M147" s="29">
        <f t="shared" si="51"/>
        <v>0</v>
      </c>
      <c r="N147" s="2">
        <f t="shared" si="51"/>
        <v>0</v>
      </c>
      <c r="O147" s="8">
        <f t="shared" si="48"/>
        <v>0</v>
      </c>
      <c r="P147" s="8"/>
      <c r="Q147" s="2">
        <f t="shared" si="49"/>
        <v>2664.2357999999986</v>
      </c>
      <c r="R147" s="2" t="str">
        <f t="shared" si="47"/>
        <v xml:space="preserve">№125 </v>
      </c>
    </row>
    <row r="148" spans="1:18">
      <c r="A148" s="25" t="s">
        <v>153</v>
      </c>
      <c r="B148" s="26">
        <v>2758.4500000000003</v>
      </c>
      <c r="C148" s="27">
        <v>807.97</v>
      </c>
      <c r="D148" s="25">
        <v>3566.42</v>
      </c>
      <c r="E148" s="25">
        <v>2758.4500000000003</v>
      </c>
      <c r="F148" s="25">
        <v>807.97</v>
      </c>
      <c r="G148" s="25">
        <v>3566.4300000000003</v>
      </c>
      <c r="H148" s="26">
        <f t="shared" si="50"/>
        <v>0</v>
      </c>
      <c r="I148" s="26">
        <f t="shared" si="50"/>
        <v>0</v>
      </c>
      <c r="J148" s="26">
        <f t="shared" si="46"/>
        <v>0</v>
      </c>
      <c r="K148" s="26">
        <v>18192.512699999999</v>
      </c>
      <c r="L148" s="26">
        <v>0</v>
      </c>
      <c r="M148" s="26">
        <f t="shared" si="51"/>
        <v>0</v>
      </c>
      <c r="N148" s="27">
        <f t="shared" si="51"/>
        <v>0</v>
      </c>
      <c r="O148" s="25">
        <f t="shared" si="48"/>
        <v>0</v>
      </c>
      <c r="P148" s="25"/>
      <c r="Q148" s="27">
        <f t="shared" si="49"/>
        <v>18192.512699999999</v>
      </c>
      <c r="R148" s="27" t="str">
        <f t="shared" si="47"/>
        <v xml:space="preserve">№126\1 </v>
      </c>
    </row>
    <row r="149" spans="1:18">
      <c r="A149" s="8" t="s">
        <v>154</v>
      </c>
      <c r="B149" s="29">
        <v>4742.87</v>
      </c>
      <c r="C149" s="2">
        <v>2484.1</v>
      </c>
      <c r="D149" s="8">
        <v>7227.1100000000006</v>
      </c>
      <c r="E149" s="8">
        <v>4742.87</v>
      </c>
      <c r="F149" s="8">
        <v>2484.1</v>
      </c>
      <c r="G149" s="8">
        <v>7227.1100000000006</v>
      </c>
      <c r="H149" s="29">
        <f t="shared" si="50"/>
        <v>0</v>
      </c>
      <c r="I149" s="29">
        <f t="shared" si="50"/>
        <v>0</v>
      </c>
      <c r="J149" s="29">
        <f t="shared" si="46"/>
        <v>0</v>
      </c>
      <c r="K149" s="29">
        <v>-19983.9349</v>
      </c>
      <c r="L149" s="29">
        <v>0</v>
      </c>
      <c r="M149" s="29">
        <f t="shared" si="51"/>
        <v>0</v>
      </c>
      <c r="N149" s="2">
        <f t="shared" si="51"/>
        <v>0</v>
      </c>
      <c r="O149" s="8">
        <f t="shared" si="48"/>
        <v>0</v>
      </c>
      <c r="P149" s="8"/>
      <c r="Q149" s="2">
        <f t="shared" si="49"/>
        <v>-19983.9349</v>
      </c>
      <c r="R149" s="2" t="str">
        <f t="shared" si="47"/>
        <v xml:space="preserve">№126\2 </v>
      </c>
    </row>
    <row r="150" spans="1:18">
      <c r="A150" s="25" t="s">
        <v>155</v>
      </c>
      <c r="B150" s="26">
        <v>88.41</v>
      </c>
      <c r="C150" s="27">
        <v>506.49</v>
      </c>
      <c r="D150" s="25">
        <v>594.91999999999996</v>
      </c>
      <c r="E150" s="25">
        <v>88.5</v>
      </c>
      <c r="F150" s="25">
        <v>506.51</v>
      </c>
      <c r="G150" s="25">
        <v>595.03</v>
      </c>
      <c r="H150" s="26">
        <f t="shared" si="50"/>
        <v>9.0000000000003411E-2</v>
      </c>
      <c r="I150" s="26">
        <f t="shared" si="50"/>
        <v>1.999999999998181E-2</v>
      </c>
      <c r="J150" s="26">
        <f t="shared" si="46"/>
        <v>0.10999999999998522</v>
      </c>
      <c r="K150" s="26">
        <v>946.04519999999991</v>
      </c>
      <c r="L150" s="26">
        <v>0</v>
      </c>
      <c r="M150" s="26">
        <f t="shared" si="51"/>
        <v>0.57510000000002182</v>
      </c>
      <c r="N150" s="27">
        <f t="shared" si="51"/>
        <v>4.8199999999956167E-2</v>
      </c>
      <c r="O150" s="25">
        <f t="shared" si="48"/>
        <v>0.62329999999997798</v>
      </c>
      <c r="P150" s="25"/>
      <c r="Q150" s="27">
        <f t="shared" si="49"/>
        <v>945.42189999999994</v>
      </c>
      <c r="R150" s="27" t="str">
        <f t="shared" si="47"/>
        <v xml:space="preserve">№127 </v>
      </c>
    </row>
    <row r="151" spans="1:18">
      <c r="A151" s="8" t="s">
        <v>288</v>
      </c>
      <c r="B151" s="29">
        <v>1395.82</v>
      </c>
      <c r="C151" s="2">
        <v>396.7</v>
      </c>
      <c r="D151" s="8">
        <v>1792.52</v>
      </c>
      <c r="E151" s="8"/>
      <c r="F151" s="8"/>
      <c r="G151" s="8"/>
      <c r="H151" s="29"/>
      <c r="I151" s="29"/>
      <c r="J151" s="29"/>
      <c r="K151" s="29">
        <v>711.49490875777678</v>
      </c>
      <c r="L151" s="29">
        <v>0</v>
      </c>
      <c r="M151" s="29">
        <f t="shared" si="51"/>
        <v>0</v>
      </c>
      <c r="N151" s="2">
        <f t="shared" si="51"/>
        <v>0</v>
      </c>
      <c r="O151" s="8">
        <f t="shared" si="48"/>
        <v>0</v>
      </c>
      <c r="P151" s="8"/>
      <c r="Q151" s="2">
        <f t="shared" si="49"/>
        <v>711.49490875777678</v>
      </c>
      <c r="R151" s="2" t="str">
        <f t="shared" si="47"/>
        <v>№128 сбыт</v>
      </c>
    </row>
    <row r="152" spans="1:18">
      <c r="A152" s="25" t="s">
        <v>156</v>
      </c>
      <c r="B152" s="26">
        <v>22702.732</v>
      </c>
      <c r="C152" s="27">
        <v>8681.3649999999998</v>
      </c>
      <c r="D152" s="25">
        <v>31384.097000000002</v>
      </c>
      <c r="E152" s="25">
        <v>23479.029000000002</v>
      </c>
      <c r="F152" s="25">
        <v>9074.7430000000004</v>
      </c>
      <c r="G152" s="25">
        <v>32553.772000000001</v>
      </c>
      <c r="H152" s="26">
        <f t="shared" si="50"/>
        <v>776.2970000000023</v>
      </c>
      <c r="I152" s="26">
        <f t="shared" si="50"/>
        <v>393.37800000000061</v>
      </c>
      <c r="J152" s="26">
        <f t="shared" si="46"/>
        <v>1169.6750000000029</v>
      </c>
      <c r="K152" s="26">
        <v>-7838.7258100000035</v>
      </c>
      <c r="L152" s="26">
        <v>8000</v>
      </c>
      <c r="M152" s="26">
        <f t="shared" si="51"/>
        <v>4960.5378300000148</v>
      </c>
      <c r="N152" s="27">
        <f t="shared" si="51"/>
        <v>948.04098000000158</v>
      </c>
      <c r="O152" s="25">
        <f t="shared" si="48"/>
        <v>5908.5788100000163</v>
      </c>
      <c r="P152" s="25"/>
      <c r="Q152" s="27">
        <f t="shared" si="49"/>
        <v>-5747.3046200000208</v>
      </c>
      <c r="R152" s="27" t="str">
        <f t="shared" si="47"/>
        <v>№129</v>
      </c>
    </row>
    <row r="153" spans="1:18">
      <c r="A153" s="8" t="s">
        <v>157</v>
      </c>
      <c r="B153" s="29">
        <v>6421.4800000000005</v>
      </c>
      <c r="C153" s="2">
        <v>2015.8300000000002</v>
      </c>
      <c r="D153" s="8">
        <v>8437.32</v>
      </c>
      <c r="E153" s="8">
        <v>6425.09</v>
      </c>
      <c r="F153" s="8">
        <v>2017.57</v>
      </c>
      <c r="G153" s="8">
        <v>8442.67</v>
      </c>
      <c r="H153" s="29">
        <f>E153-B153</f>
        <v>3.6099999999996726</v>
      </c>
      <c r="I153" s="29">
        <f t="shared" si="50"/>
        <v>1.7399999999997817</v>
      </c>
      <c r="J153" s="29">
        <f t="shared" si="46"/>
        <v>5.3499999999994543</v>
      </c>
      <c r="K153" s="29">
        <v>459.02199999999669</v>
      </c>
      <c r="L153" s="29">
        <v>0</v>
      </c>
      <c r="M153" s="29">
        <f t="shared" si="51"/>
        <v>23.067899999997906</v>
      </c>
      <c r="N153" s="2">
        <f t="shared" si="51"/>
        <v>4.1933999999994738</v>
      </c>
      <c r="O153" s="8">
        <f t="shared" si="48"/>
        <v>27.26129999999738</v>
      </c>
      <c r="P153" s="8"/>
      <c r="Q153" s="2">
        <f>K153-O153+L153+P153</f>
        <v>431.7606999999993</v>
      </c>
      <c r="R153" s="2" t="str">
        <f t="shared" si="47"/>
        <v xml:space="preserve">№130 </v>
      </c>
    </row>
    <row r="154" spans="1:18">
      <c r="A154" s="25" t="s">
        <v>158</v>
      </c>
      <c r="B154" s="26">
        <v>49598.67</v>
      </c>
      <c r="C154" s="27">
        <v>22683.850000000002</v>
      </c>
      <c r="D154" s="25">
        <v>72282.540000000008</v>
      </c>
      <c r="E154" s="25">
        <v>50805.57</v>
      </c>
      <c r="F154" s="25">
        <v>23303.4</v>
      </c>
      <c r="G154" s="25">
        <v>74108.98</v>
      </c>
      <c r="H154" s="26">
        <f t="shared" si="50"/>
        <v>1206.9000000000015</v>
      </c>
      <c r="I154" s="26">
        <f t="shared" si="50"/>
        <v>619.54999999999927</v>
      </c>
      <c r="J154" s="26">
        <f t="shared" si="46"/>
        <v>1826.4500000000007</v>
      </c>
      <c r="K154" s="26">
        <v>-8499.1732999999913</v>
      </c>
      <c r="L154" s="26">
        <v>8500</v>
      </c>
      <c r="M154" s="26">
        <f t="shared" si="51"/>
        <v>7712.0910000000085</v>
      </c>
      <c r="N154" s="27">
        <f t="shared" si="51"/>
        <v>1493.1154999999983</v>
      </c>
      <c r="O154" s="25">
        <f t="shared" si="48"/>
        <v>9205.2065000000075</v>
      </c>
      <c r="P154" s="25"/>
      <c r="Q154" s="27">
        <f t="shared" si="49"/>
        <v>-9204.3797999999988</v>
      </c>
      <c r="R154" s="27" t="str">
        <f t="shared" si="47"/>
        <v xml:space="preserve">№131 </v>
      </c>
    </row>
    <row r="155" spans="1:18">
      <c r="A155" s="8" t="s">
        <v>159</v>
      </c>
      <c r="B155" s="29">
        <v>3134.27</v>
      </c>
      <c r="C155" s="2">
        <v>1006.64</v>
      </c>
      <c r="D155" s="8">
        <v>4140.92</v>
      </c>
      <c r="E155" s="8">
        <v>3134.27</v>
      </c>
      <c r="F155" s="8">
        <v>1006.64</v>
      </c>
      <c r="G155" s="8">
        <v>4140.92</v>
      </c>
      <c r="H155" s="29">
        <f t="shared" si="50"/>
        <v>0</v>
      </c>
      <c r="I155" s="29">
        <f t="shared" si="50"/>
        <v>0</v>
      </c>
      <c r="J155" s="29">
        <f t="shared" si="46"/>
        <v>0</v>
      </c>
      <c r="K155" s="29">
        <v>51.219499999999243</v>
      </c>
      <c r="L155" s="29">
        <v>0</v>
      </c>
      <c r="M155" s="29">
        <f t="shared" si="51"/>
        <v>0</v>
      </c>
      <c r="N155" s="2">
        <f t="shared" si="51"/>
        <v>0</v>
      </c>
      <c r="O155" s="8">
        <f t="shared" si="48"/>
        <v>0</v>
      </c>
      <c r="P155" s="8"/>
      <c r="Q155" s="2">
        <f t="shared" si="49"/>
        <v>51.219499999999243</v>
      </c>
      <c r="R155" s="2" t="str">
        <f t="shared" si="47"/>
        <v xml:space="preserve">№132 </v>
      </c>
    </row>
    <row r="156" spans="1:18">
      <c r="A156" s="25" t="s">
        <v>160</v>
      </c>
      <c r="B156" s="26">
        <v>2210.67</v>
      </c>
      <c r="C156" s="27">
        <v>3278.44</v>
      </c>
      <c r="D156" s="25">
        <v>5489.12</v>
      </c>
      <c r="E156" s="25">
        <v>2210.7000000000003</v>
      </c>
      <c r="F156" s="25">
        <v>3278.44</v>
      </c>
      <c r="G156" s="25">
        <v>5489.1500000000005</v>
      </c>
      <c r="H156" s="26">
        <f t="shared" si="50"/>
        <v>3.0000000000200089E-2</v>
      </c>
      <c r="I156" s="26">
        <f t="shared" si="50"/>
        <v>0</v>
      </c>
      <c r="J156" s="26">
        <f t="shared" si="46"/>
        <v>3.0000000000200089E-2</v>
      </c>
      <c r="K156" s="26">
        <v>529.9822999999999</v>
      </c>
      <c r="L156" s="26">
        <v>0</v>
      </c>
      <c r="M156" s="26">
        <f t="shared" si="51"/>
        <v>0.19170000000127857</v>
      </c>
      <c r="N156" s="27">
        <f t="shared" si="51"/>
        <v>0</v>
      </c>
      <c r="O156" s="25">
        <f t="shared" si="48"/>
        <v>0.19170000000127857</v>
      </c>
      <c r="P156" s="25"/>
      <c r="Q156" s="27">
        <f t="shared" si="49"/>
        <v>529.79059999999856</v>
      </c>
      <c r="R156" s="27" t="str">
        <f t="shared" si="47"/>
        <v xml:space="preserve">№133 </v>
      </c>
    </row>
    <row r="157" spans="1:18">
      <c r="A157" s="8" t="s">
        <v>161</v>
      </c>
      <c r="B157" s="29">
        <v>2678.37</v>
      </c>
      <c r="C157" s="2">
        <v>1077.26</v>
      </c>
      <c r="D157" s="8">
        <v>3755.66</v>
      </c>
      <c r="E157" s="8">
        <v>2680.41</v>
      </c>
      <c r="F157" s="8">
        <v>1077.31</v>
      </c>
      <c r="G157" s="8">
        <v>3757.75</v>
      </c>
      <c r="H157" s="29">
        <f t="shared" si="50"/>
        <v>2.0399999999999636</v>
      </c>
      <c r="I157" s="29">
        <f t="shared" si="50"/>
        <v>4.9999999999954525E-2</v>
      </c>
      <c r="J157" s="29">
        <f t="shared" si="46"/>
        <v>2.0899999999999181</v>
      </c>
      <c r="K157" s="29">
        <v>341.67360000000173</v>
      </c>
      <c r="L157" s="29">
        <v>0</v>
      </c>
      <c r="M157" s="29">
        <f t="shared" si="51"/>
        <v>13.035599999999766</v>
      </c>
      <c r="N157" s="2">
        <f t="shared" si="51"/>
        <v>0.12049999999989042</v>
      </c>
      <c r="O157" s="8">
        <f t="shared" si="48"/>
        <v>13.156099999999656</v>
      </c>
      <c r="P157" s="8"/>
      <c r="Q157" s="2">
        <f t="shared" si="49"/>
        <v>328.51750000000209</v>
      </c>
      <c r="R157" s="2" t="str">
        <f t="shared" si="47"/>
        <v xml:space="preserve">№134 </v>
      </c>
    </row>
    <row r="158" spans="1:18">
      <c r="A158" s="25" t="s">
        <v>162</v>
      </c>
      <c r="B158" s="26">
        <v>1934.91</v>
      </c>
      <c r="C158" s="27">
        <v>1015.21</v>
      </c>
      <c r="D158" s="25">
        <v>2950.15</v>
      </c>
      <c r="E158" s="25">
        <v>1934.92</v>
      </c>
      <c r="F158" s="25">
        <v>1015.21</v>
      </c>
      <c r="G158" s="25">
        <v>2950.16</v>
      </c>
      <c r="H158" s="26">
        <f t="shared" si="50"/>
        <v>9.9999999999909051E-3</v>
      </c>
      <c r="I158" s="26">
        <f t="shared" si="50"/>
        <v>0</v>
      </c>
      <c r="J158" s="26">
        <f t="shared" si="46"/>
        <v>9.9999999999909051E-3</v>
      </c>
      <c r="K158" s="26">
        <v>-1289.6927000000001</v>
      </c>
      <c r="L158" s="26">
        <v>0</v>
      </c>
      <c r="M158" s="26">
        <f t="shared" si="51"/>
        <v>6.3899999999941878E-2</v>
      </c>
      <c r="N158" s="27">
        <f t="shared" si="51"/>
        <v>0</v>
      </c>
      <c r="O158" s="25">
        <f t="shared" si="48"/>
        <v>6.3899999999941878E-2</v>
      </c>
      <c r="P158" s="25"/>
      <c r="Q158" s="27">
        <f t="shared" si="49"/>
        <v>-1289.7565999999999</v>
      </c>
      <c r="R158" s="27" t="str">
        <f t="shared" si="47"/>
        <v xml:space="preserve">№135 </v>
      </c>
    </row>
    <row r="159" spans="1:18">
      <c r="A159" s="8" t="s">
        <v>163</v>
      </c>
      <c r="B159" s="29">
        <v>1731.23</v>
      </c>
      <c r="C159" s="2">
        <v>1334.54</v>
      </c>
      <c r="D159" s="8">
        <v>3065.78</v>
      </c>
      <c r="E159" s="8">
        <v>1731.4</v>
      </c>
      <c r="F159" s="8">
        <v>1334.6000000000001</v>
      </c>
      <c r="G159" s="8">
        <v>3066.01</v>
      </c>
      <c r="H159" s="29">
        <f t="shared" si="50"/>
        <v>0.17000000000007276</v>
      </c>
      <c r="I159" s="29">
        <f t="shared" si="50"/>
        <v>6.0000000000172804E-2</v>
      </c>
      <c r="J159" s="29">
        <f t="shared" si="46"/>
        <v>0.23000000000024556</v>
      </c>
      <c r="K159" s="29">
        <v>-4692.2064</v>
      </c>
      <c r="L159" s="29">
        <v>0</v>
      </c>
      <c r="M159" s="29">
        <f t="shared" si="51"/>
        <v>1.0863000000004648</v>
      </c>
      <c r="N159" s="2">
        <f t="shared" si="51"/>
        <v>0.14460000000041648</v>
      </c>
      <c r="O159" s="8">
        <f t="shared" si="48"/>
        <v>1.2309000000008812</v>
      </c>
      <c r="P159" s="8"/>
      <c r="Q159" s="2">
        <f t="shared" si="49"/>
        <v>-4693.4373000000005</v>
      </c>
      <c r="R159" s="2" t="str">
        <f t="shared" si="47"/>
        <v xml:space="preserve">№136 </v>
      </c>
    </row>
    <row r="160" spans="1:18">
      <c r="A160" s="25" t="s">
        <v>164</v>
      </c>
      <c r="B160" s="26">
        <v>1645.95</v>
      </c>
      <c r="C160" s="27">
        <v>876.48</v>
      </c>
      <c r="D160" s="25">
        <v>2522.44</v>
      </c>
      <c r="E160" s="25">
        <v>1645.95</v>
      </c>
      <c r="F160" s="25">
        <v>876.48</v>
      </c>
      <c r="G160" s="25">
        <v>2522.44</v>
      </c>
      <c r="H160" s="26">
        <f t="shared" si="50"/>
        <v>0</v>
      </c>
      <c r="I160" s="26">
        <f t="shared" si="50"/>
        <v>0</v>
      </c>
      <c r="J160" s="26">
        <f t="shared" si="46"/>
        <v>0</v>
      </c>
      <c r="K160" s="26">
        <v>-2872.0378000000001</v>
      </c>
      <c r="L160" s="26">
        <v>0</v>
      </c>
      <c r="M160" s="26">
        <f t="shared" si="51"/>
        <v>0</v>
      </c>
      <c r="N160" s="27">
        <f t="shared" si="51"/>
        <v>0</v>
      </c>
      <c r="O160" s="25">
        <f t="shared" si="48"/>
        <v>0</v>
      </c>
      <c r="P160" s="25"/>
      <c r="Q160" s="27">
        <f t="shared" si="49"/>
        <v>-2872.0378000000001</v>
      </c>
      <c r="R160" s="27" t="str">
        <f t="shared" si="47"/>
        <v>№137</v>
      </c>
    </row>
    <row r="161" spans="1:18">
      <c r="A161" s="8" t="s">
        <v>165</v>
      </c>
      <c r="B161" s="29">
        <v>7933.6500000000005</v>
      </c>
      <c r="C161" s="2">
        <v>1606.76</v>
      </c>
      <c r="D161" s="8">
        <v>9540.42</v>
      </c>
      <c r="E161" s="8">
        <v>7933.6500000000005</v>
      </c>
      <c r="F161" s="8">
        <v>1606.76</v>
      </c>
      <c r="G161" s="8">
        <v>9540.42</v>
      </c>
      <c r="H161" s="29">
        <f t="shared" si="50"/>
        <v>0</v>
      </c>
      <c r="I161" s="29">
        <f t="shared" si="50"/>
        <v>0</v>
      </c>
      <c r="J161" s="29">
        <f t="shared" si="46"/>
        <v>0</v>
      </c>
      <c r="K161" s="29">
        <v>2419.5223999999971</v>
      </c>
      <c r="L161" s="29">
        <v>0</v>
      </c>
      <c r="M161" s="29">
        <f t="shared" si="51"/>
        <v>0</v>
      </c>
      <c r="N161" s="2">
        <f t="shared" si="51"/>
        <v>0</v>
      </c>
      <c r="O161" s="8">
        <f t="shared" si="48"/>
        <v>0</v>
      </c>
      <c r="P161" s="8"/>
      <c r="Q161" s="2">
        <f t="shared" si="49"/>
        <v>2419.5223999999971</v>
      </c>
      <c r="R161" s="2" t="str">
        <f t="shared" si="47"/>
        <v>№138</v>
      </c>
    </row>
    <row r="162" spans="1:18">
      <c r="A162" s="25" t="s">
        <v>166</v>
      </c>
      <c r="B162" s="26">
        <v>3968.61</v>
      </c>
      <c r="C162" s="27">
        <v>2942.79</v>
      </c>
      <c r="D162" s="25">
        <v>6911.4000000000005</v>
      </c>
      <c r="E162" s="25">
        <v>4053.84</v>
      </c>
      <c r="F162" s="25">
        <v>2975.64</v>
      </c>
      <c r="G162" s="25">
        <v>7029.49</v>
      </c>
      <c r="H162" s="26">
        <f t="shared" si="50"/>
        <v>85.230000000000018</v>
      </c>
      <c r="I162" s="26">
        <f t="shared" si="50"/>
        <v>32.849999999999909</v>
      </c>
      <c r="J162" s="26">
        <f t="shared" si="46"/>
        <v>118.07999999999993</v>
      </c>
      <c r="K162" s="26">
        <v>-7212.6900000000023</v>
      </c>
      <c r="L162" s="26">
        <v>8000</v>
      </c>
      <c r="M162" s="26">
        <f t="shared" si="51"/>
        <v>544.61970000000008</v>
      </c>
      <c r="N162" s="27">
        <f t="shared" si="51"/>
        <v>79.168499999999781</v>
      </c>
      <c r="O162" s="25">
        <f t="shared" si="48"/>
        <v>623.78819999999985</v>
      </c>
      <c r="P162" s="25"/>
      <c r="Q162" s="27">
        <f t="shared" si="49"/>
        <v>163.52179999999771</v>
      </c>
      <c r="R162" s="27" t="str">
        <f t="shared" si="47"/>
        <v xml:space="preserve">№139 </v>
      </c>
    </row>
    <row r="163" spans="1:18">
      <c r="A163" s="8" t="s">
        <v>167</v>
      </c>
      <c r="B163" s="29">
        <v>11608.83</v>
      </c>
      <c r="C163" s="2">
        <v>6162.64</v>
      </c>
      <c r="D163" s="8">
        <v>17771.48</v>
      </c>
      <c r="E163" s="8">
        <v>12119.59</v>
      </c>
      <c r="F163" s="8">
        <v>6429.08</v>
      </c>
      <c r="G163" s="8">
        <v>18548.689999999999</v>
      </c>
      <c r="H163" s="29">
        <f t="shared" si="50"/>
        <v>510.76000000000022</v>
      </c>
      <c r="I163" s="29">
        <f t="shared" si="50"/>
        <v>266.4399999999996</v>
      </c>
      <c r="J163" s="29">
        <f t="shared" si="46"/>
        <v>777.19999999999982</v>
      </c>
      <c r="K163" s="29">
        <v>-431.30899999999656</v>
      </c>
      <c r="L163" s="29">
        <v>0</v>
      </c>
      <c r="M163" s="29">
        <f t="shared" si="51"/>
        <v>3263.7564000000011</v>
      </c>
      <c r="N163" s="2">
        <f t="shared" si="51"/>
        <v>642.12039999999911</v>
      </c>
      <c r="O163" s="8">
        <f t="shared" si="48"/>
        <v>3905.8768</v>
      </c>
      <c r="P163" s="8"/>
      <c r="Q163" s="2">
        <f t="shared" si="49"/>
        <v>-4337.1857999999966</v>
      </c>
      <c r="R163" s="2" t="str">
        <f t="shared" si="47"/>
        <v xml:space="preserve">№140 </v>
      </c>
    </row>
    <row r="164" spans="1:18">
      <c r="A164" s="25" t="s">
        <v>168</v>
      </c>
      <c r="B164" s="26">
        <v>5907.25</v>
      </c>
      <c r="C164" s="27">
        <v>2784.84</v>
      </c>
      <c r="D164" s="25">
        <v>8692.1</v>
      </c>
      <c r="E164" s="25">
        <v>6205.91</v>
      </c>
      <c r="F164" s="25">
        <v>2922.96</v>
      </c>
      <c r="G164" s="25">
        <v>9128.880000000001</v>
      </c>
      <c r="H164" s="26">
        <f t="shared" si="50"/>
        <v>298.65999999999985</v>
      </c>
      <c r="I164" s="26">
        <f t="shared" si="50"/>
        <v>138.11999999999989</v>
      </c>
      <c r="J164" s="26">
        <f t="shared" si="46"/>
        <v>436.77999999999975</v>
      </c>
      <c r="K164" s="26">
        <v>-13302.805399999997</v>
      </c>
      <c r="L164" s="26">
        <v>0</v>
      </c>
      <c r="M164" s="26">
        <f t="shared" si="51"/>
        <v>1908.4373999999989</v>
      </c>
      <c r="N164" s="27">
        <f t="shared" si="51"/>
        <v>332.86919999999975</v>
      </c>
      <c r="O164" s="25">
        <f t="shared" si="48"/>
        <v>2241.3065999999985</v>
      </c>
      <c r="P164" s="25"/>
      <c r="Q164" s="27">
        <f t="shared" si="49"/>
        <v>-15544.111999999996</v>
      </c>
      <c r="R164" s="27" t="str">
        <f t="shared" si="47"/>
        <v xml:space="preserve">№141\1 </v>
      </c>
    </row>
    <row r="165" spans="1:18">
      <c r="A165" s="8" t="s">
        <v>169</v>
      </c>
      <c r="B165" s="29">
        <v>2544.5300000000002</v>
      </c>
      <c r="C165" s="2">
        <v>640.75</v>
      </c>
      <c r="D165" s="8">
        <v>3185.3</v>
      </c>
      <c r="E165" s="8">
        <v>2545.1799999999998</v>
      </c>
      <c r="F165" s="8">
        <v>640.87</v>
      </c>
      <c r="G165" s="8">
        <v>3186.06</v>
      </c>
      <c r="H165" s="29">
        <f t="shared" si="50"/>
        <v>0.6499999999996362</v>
      </c>
      <c r="I165" s="29">
        <f t="shared" si="50"/>
        <v>0.12000000000000455</v>
      </c>
      <c r="J165" s="29">
        <f t="shared" si="46"/>
        <v>0.76999999999964075</v>
      </c>
      <c r="K165" s="29">
        <v>506.0059999999981</v>
      </c>
      <c r="L165" s="29">
        <v>5000</v>
      </c>
      <c r="M165" s="29">
        <f t="shared" si="51"/>
        <v>4.1534999999976749</v>
      </c>
      <c r="N165" s="2">
        <f t="shared" si="51"/>
        <v>0.289200000000011</v>
      </c>
      <c r="O165" s="8">
        <f t="shared" si="48"/>
        <v>4.4426999999976857</v>
      </c>
      <c r="P165" s="8"/>
      <c r="Q165" s="2">
        <f t="shared" si="49"/>
        <v>5501.5633000000007</v>
      </c>
      <c r="R165" s="2" t="str">
        <f t="shared" si="47"/>
        <v xml:space="preserve">№141\2 </v>
      </c>
    </row>
    <row r="166" spans="1:18">
      <c r="A166" s="25" t="s">
        <v>170</v>
      </c>
      <c r="B166" s="26">
        <v>169.43</v>
      </c>
      <c r="C166" s="27">
        <v>672.82</v>
      </c>
      <c r="D166" s="25">
        <v>842.27</v>
      </c>
      <c r="E166" s="25">
        <v>169.44</v>
      </c>
      <c r="F166" s="25">
        <v>672.83</v>
      </c>
      <c r="G166" s="25">
        <v>842.27</v>
      </c>
      <c r="H166" s="26">
        <f t="shared" si="50"/>
        <v>9.9999999999909051E-3</v>
      </c>
      <c r="I166" s="26">
        <f t="shared" si="50"/>
        <v>9.9999999999909051E-3</v>
      </c>
      <c r="J166" s="26">
        <f t="shared" si="46"/>
        <v>1.999999999998181E-2</v>
      </c>
      <c r="K166" s="26">
        <v>1870.5341999999998</v>
      </c>
      <c r="L166" s="26">
        <v>0</v>
      </c>
      <c r="M166" s="26">
        <f t="shared" si="51"/>
        <v>6.3899999999941878E-2</v>
      </c>
      <c r="N166" s="27">
        <f t="shared" si="51"/>
        <v>2.4099999999978083E-2</v>
      </c>
      <c r="O166" s="25">
        <f t="shared" si="48"/>
        <v>8.7999999999919962E-2</v>
      </c>
      <c r="P166" s="25"/>
      <c r="Q166" s="27">
        <f t="shared" si="49"/>
        <v>1870.4461999999999</v>
      </c>
      <c r="R166" s="27" t="str">
        <f t="shared" si="47"/>
        <v xml:space="preserve">№142 </v>
      </c>
    </row>
    <row r="167" spans="1:18">
      <c r="A167" s="8" t="s">
        <v>171</v>
      </c>
      <c r="B167" s="29">
        <v>11.38</v>
      </c>
      <c r="C167" s="2">
        <v>5.36</v>
      </c>
      <c r="D167" s="8">
        <v>16.75</v>
      </c>
      <c r="E167" s="8">
        <v>11.38</v>
      </c>
      <c r="F167" s="8">
        <v>5.36</v>
      </c>
      <c r="G167" s="8">
        <v>16.75</v>
      </c>
      <c r="H167" s="29">
        <f t="shared" si="50"/>
        <v>0</v>
      </c>
      <c r="I167" s="29">
        <f t="shared" si="50"/>
        <v>0</v>
      </c>
      <c r="J167" s="29">
        <f t="shared" si="46"/>
        <v>0</v>
      </c>
      <c r="K167" s="29">
        <v>-56.486400000000017</v>
      </c>
      <c r="L167" s="29">
        <v>0</v>
      </c>
      <c r="M167" s="29">
        <f t="shared" si="51"/>
        <v>0</v>
      </c>
      <c r="N167" s="2">
        <f t="shared" si="51"/>
        <v>0</v>
      </c>
      <c r="O167" s="8">
        <f t="shared" si="48"/>
        <v>0</v>
      </c>
      <c r="P167" s="8"/>
      <c r="Q167" s="2">
        <f t="shared" si="49"/>
        <v>-56.486400000000017</v>
      </c>
      <c r="R167" s="2" t="str">
        <f t="shared" si="47"/>
        <v xml:space="preserve">№143 </v>
      </c>
    </row>
    <row r="168" spans="1:18">
      <c r="A168" s="25" t="s">
        <v>172</v>
      </c>
      <c r="B168" s="26">
        <v>558.19000000000005</v>
      </c>
      <c r="C168" s="27">
        <v>228.34</v>
      </c>
      <c r="D168" s="25">
        <v>786.55000000000007</v>
      </c>
      <c r="E168" s="25">
        <v>558.19000000000005</v>
      </c>
      <c r="F168" s="25">
        <v>228.34</v>
      </c>
      <c r="G168" s="25">
        <v>786.55000000000007</v>
      </c>
      <c r="H168" s="26">
        <f t="shared" si="50"/>
        <v>0</v>
      </c>
      <c r="I168" s="26">
        <f t="shared" si="50"/>
        <v>0</v>
      </c>
      <c r="J168" s="26">
        <f t="shared" si="46"/>
        <v>0</v>
      </c>
      <c r="K168" s="26">
        <v>-2.6032000000003164</v>
      </c>
      <c r="L168" s="26">
        <v>0</v>
      </c>
      <c r="M168" s="26">
        <f t="shared" si="51"/>
        <v>0</v>
      </c>
      <c r="N168" s="27">
        <f t="shared" si="51"/>
        <v>0</v>
      </c>
      <c r="O168" s="25">
        <f t="shared" si="48"/>
        <v>0</v>
      </c>
      <c r="P168" s="25"/>
      <c r="Q168" s="27">
        <f t="shared" si="49"/>
        <v>-2.6032000000003164</v>
      </c>
      <c r="R168" s="27" t="str">
        <f t="shared" si="47"/>
        <v>№143а</v>
      </c>
    </row>
    <row r="169" spans="1:18">
      <c r="A169" s="8" t="s">
        <v>173</v>
      </c>
      <c r="B169" s="29">
        <v>5123.68</v>
      </c>
      <c r="C169" s="2">
        <v>3804.26</v>
      </c>
      <c r="D169" s="8">
        <v>8927.9699999999993</v>
      </c>
      <c r="E169" s="8">
        <v>5125.75</v>
      </c>
      <c r="F169" s="8">
        <v>3805.31</v>
      </c>
      <c r="G169" s="8">
        <v>8931.09</v>
      </c>
      <c r="H169" s="29">
        <f t="shared" si="50"/>
        <v>2.069999999999709</v>
      </c>
      <c r="I169" s="29">
        <f t="shared" si="50"/>
        <v>1.0499999999997272</v>
      </c>
      <c r="J169" s="29">
        <f t="shared" si="46"/>
        <v>3.1199999999994361</v>
      </c>
      <c r="K169" s="29">
        <v>-5571.080600000003</v>
      </c>
      <c r="L169" s="29">
        <v>0</v>
      </c>
      <c r="M169" s="29">
        <f t="shared" si="51"/>
        <v>13.22729999999814</v>
      </c>
      <c r="N169" s="2">
        <f t="shared" si="51"/>
        <v>2.5304999999993427</v>
      </c>
      <c r="O169" s="8">
        <f t="shared" si="48"/>
        <v>15.757799999997482</v>
      </c>
      <c r="P169" s="8"/>
      <c r="Q169" s="2">
        <f t="shared" si="49"/>
        <v>-5586.8384000000005</v>
      </c>
      <c r="R169" s="2" t="str">
        <f t="shared" si="47"/>
        <v xml:space="preserve">№144 </v>
      </c>
    </row>
    <row r="170" spans="1:18">
      <c r="A170" s="25" t="s">
        <v>174</v>
      </c>
      <c r="B170" s="26">
        <v>2109.33</v>
      </c>
      <c r="C170" s="27">
        <v>2652.02</v>
      </c>
      <c r="D170" s="25">
        <v>4761.3599999999997</v>
      </c>
      <c r="E170" s="25">
        <v>2109.33</v>
      </c>
      <c r="F170" s="25">
        <v>2652.02</v>
      </c>
      <c r="G170" s="25">
        <v>4761.3599999999997</v>
      </c>
      <c r="H170" s="26">
        <f t="shared" si="50"/>
        <v>0</v>
      </c>
      <c r="I170" s="26">
        <f t="shared" si="50"/>
        <v>0</v>
      </c>
      <c r="J170" s="26">
        <f t="shared" si="46"/>
        <v>0</v>
      </c>
      <c r="K170" s="26">
        <v>-4902.3308000000088</v>
      </c>
      <c r="L170" s="26">
        <v>0</v>
      </c>
      <c r="M170" s="26">
        <f t="shared" si="51"/>
        <v>0</v>
      </c>
      <c r="N170" s="27">
        <f t="shared" si="51"/>
        <v>0</v>
      </c>
      <c r="O170" s="25">
        <f t="shared" si="48"/>
        <v>0</v>
      </c>
      <c r="P170" s="25"/>
      <c r="Q170" s="27">
        <f t="shared" si="49"/>
        <v>-4902.3308000000088</v>
      </c>
      <c r="R170" s="27" t="str">
        <f t="shared" si="47"/>
        <v xml:space="preserve">№145\1 </v>
      </c>
    </row>
    <row r="171" spans="1:18">
      <c r="A171" s="8" t="s">
        <v>175</v>
      </c>
      <c r="B171" s="29">
        <v>4716.21</v>
      </c>
      <c r="C171" s="2">
        <v>2460.4299999999998</v>
      </c>
      <c r="D171" s="8">
        <v>7176.75</v>
      </c>
      <c r="E171" s="8">
        <v>4716.21</v>
      </c>
      <c r="F171" s="8">
        <v>2460.4299999999998</v>
      </c>
      <c r="G171" s="8">
        <v>7176.75</v>
      </c>
      <c r="H171" s="29">
        <f t="shared" si="50"/>
        <v>0</v>
      </c>
      <c r="I171" s="29">
        <f t="shared" si="50"/>
        <v>0</v>
      </c>
      <c r="J171" s="29">
        <f t="shared" si="46"/>
        <v>0</v>
      </c>
      <c r="K171" s="29">
        <v>4902.3252000000011</v>
      </c>
      <c r="L171" s="29">
        <v>0</v>
      </c>
      <c r="M171" s="29">
        <f t="shared" si="51"/>
        <v>0</v>
      </c>
      <c r="N171" s="2">
        <f t="shared" si="51"/>
        <v>0</v>
      </c>
      <c r="O171" s="8">
        <f t="shared" si="48"/>
        <v>0</v>
      </c>
      <c r="P171" s="8"/>
      <c r="Q171" s="2">
        <f t="shared" si="49"/>
        <v>4902.3252000000011</v>
      </c>
      <c r="R171" s="2" t="str">
        <f t="shared" si="47"/>
        <v>№145\2</v>
      </c>
    </row>
    <row r="172" spans="1:18">
      <c r="A172" s="25" t="s">
        <v>176</v>
      </c>
      <c r="B172" s="26">
        <v>8908.5500000000011</v>
      </c>
      <c r="C172" s="27">
        <v>4557.33</v>
      </c>
      <c r="D172" s="25">
        <v>13465.880000000001</v>
      </c>
      <c r="E172" s="25">
        <v>8909.130000000001</v>
      </c>
      <c r="F172" s="25">
        <v>4557.53</v>
      </c>
      <c r="G172" s="25">
        <v>13466.67</v>
      </c>
      <c r="H172" s="26">
        <f t="shared" si="50"/>
        <v>0.57999999999992724</v>
      </c>
      <c r="I172" s="26">
        <f t="shared" si="50"/>
        <v>0.1999999999998181</v>
      </c>
      <c r="J172" s="26">
        <f t="shared" si="46"/>
        <v>0.77999999999974534</v>
      </c>
      <c r="K172" s="26">
        <v>33746.178499999995</v>
      </c>
      <c r="L172" s="26">
        <v>2150</v>
      </c>
      <c r="M172" s="26">
        <f t="shared" si="51"/>
        <v>3.706199999999535</v>
      </c>
      <c r="N172" s="27">
        <f t="shared" si="51"/>
        <v>0.48199999999956167</v>
      </c>
      <c r="O172" s="25">
        <f t="shared" si="48"/>
        <v>4.1881999999990969</v>
      </c>
      <c r="P172" s="25"/>
      <c r="Q172" s="27">
        <f t="shared" si="49"/>
        <v>35891.990299999998</v>
      </c>
      <c r="R172" s="27" t="str">
        <f t="shared" si="47"/>
        <v xml:space="preserve">№146 </v>
      </c>
    </row>
    <row r="173" spans="1:18">
      <c r="A173" s="8" t="s">
        <v>177</v>
      </c>
      <c r="B173" s="29">
        <v>6863.1720000000005</v>
      </c>
      <c r="C173" s="2">
        <v>2974.3440000000001</v>
      </c>
      <c r="D173" s="8">
        <v>9837.5159999999996</v>
      </c>
      <c r="E173" s="8">
        <v>7142.7309999999998</v>
      </c>
      <c r="F173" s="8">
        <v>3081.886</v>
      </c>
      <c r="G173" s="8">
        <v>10224.617</v>
      </c>
      <c r="H173" s="29">
        <f t="shared" si="50"/>
        <v>279.55899999999929</v>
      </c>
      <c r="I173" s="29">
        <f t="shared" si="50"/>
        <v>107.54199999999992</v>
      </c>
      <c r="J173" s="29">
        <f t="shared" si="46"/>
        <v>387.1009999999992</v>
      </c>
      <c r="K173" s="29">
        <v>-35928.746749999998</v>
      </c>
      <c r="L173" s="29">
        <v>0</v>
      </c>
      <c r="M173" s="29">
        <f t="shared" si="51"/>
        <v>1786.3820099999953</v>
      </c>
      <c r="N173" s="2">
        <f t="shared" si="51"/>
        <v>259.17621999999983</v>
      </c>
      <c r="O173" s="8">
        <f t="shared" si="48"/>
        <v>2045.5582299999951</v>
      </c>
      <c r="P173" s="8"/>
      <c r="Q173" s="2">
        <f t="shared" si="49"/>
        <v>-37974.304979999994</v>
      </c>
      <c r="R173" s="2" t="str">
        <f t="shared" si="47"/>
        <v>№146 3ф</v>
      </c>
    </row>
    <row r="174" spans="1:18">
      <c r="A174" s="25" t="s">
        <v>178</v>
      </c>
      <c r="B174" s="26">
        <v>1456.53</v>
      </c>
      <c r="C174" s="27">
        <v>1769.73</v>
      </c>
      <c r="D174" s="25">
        <v>3226.27</v>
      </c>
      <c r="E174" s="25">
        <v>1456.53</v>
      </c>
      <c r="F174" s="25">
        <v>1769.73</v>
      </c>
      <c r="G174" s="25">
        <v>3226.27</v>
      </c>
      <c r="H174" s="26">
        <f t="shared" si="50"/>
        <v>0</v>
      </c>
      <c r="I174" s="26">
        <f t="shared" si="50"/>
        <v>0</v>
      </c>
      <c r="J174" s="26">
        <f t="shared" si="46"/>
        <v>0</v>
      </c>
      <c r="K174" s="26">
        <v>-2961.0834999999997</v>
      </c>
      <c r="L174" s="26">
        <v>0</v>
      </c>
      <c r="M174" s="26">
        <f t="shared" si="51"/>
        <v>0</v>
      </c>
      <c r="N174" s="27">
        <f t="shared" si="51"/>
        <v>0</v>
      </c>
      <c r="O174" s="25">
        <f t="shared" si="48"/>
        <v>0</v>
      </c>
      <c r="P174" s="25"/>
      <c r="Q174" s="27">
        <f t="shared" si="49"/>
        <v>-2961.0834999999997</v>
      </c>
      <c r="R174" s="27" t="str">
        <f t="shared" si="47"/>
        <v xml:space="preserve">№147 </v>
      </c>
    </row>
    <row r="175" spans="1:18">
      <c r="A175" s="8" t="s">
        <v>179</v>
      </c>
      <c r="B175" s="29">
        <v>551.13</v>
      </c>
      <c r="C175" s="2">
        <v>3692.17</v>
      </c>
      <c r="D175" s="8">
        <v>4243.37</v>
      </c>
      <c r="E175" s="8">
        <v>551.13</v>
      </c>
      <c r="F175" s="8">
        <v>3692.17</v>
      </c>
      <c r="G175" s="8">
        <v>4243.37</v>
      </c>
      <c r="H175" s="29">
        <f t="shared" si="50"/>
        <v>0</v>
      </c>
      <c r="I175" s="29">
        <f t="shared" si="50"/>
        <v>0</v>
      </c>
      <c r="J175" s="29">
        <f t="shared" si="46"/>
        <v>0</v>
      </c>
      <c r="K175" s="29">
        <v>336.60949999999974</v>
      </c>
      <c r="L175" s="29">
        <v>0</v>
      </c>
      <c r="M175" s="29">
        <f t="shared" si="51"/>
        <v>0</v>
      </c>
      <c r="N175" s="2">
        <f t="shared" si="51"/>
        <v>0</v>
      </c>
      <c r="O175" s="8">
        <f t="shared" si="48"/>
        <v>0</v>
      </c>
      <c r="P175" s="8"/>
      <c r="Q175" s="2">
        <f t="shared" si="49"/>
        <v>336.60949999999974</v>
      </c>
      <c r="R175" s="2" t="str">
        <f t="shared" si="47"/>
        <v>№148</v>
      </c>
    </row>
    <row r="176" spans="1:18">
      <c r="A176" s="25" t="s">
        <v>180</v>
      </c>
      <c r="B176" s="26">
        <v>22288.12</v>
      </c>
      <c r="C176" s="27">
        <v>11526.77</v>
      </c>
      <c r="D176" s="25">
        <v>33814.910000000003</v>
      </c>
      <c r="E176" s="25">
        <v>22425.64</v>
      </c>
      <c r="F176" s="25">
        <v>11579.33</v>
      </c>
      <c r="G176" s="25">
        <v>34005</v>
      </c>
      <c r="H176" s="26">
        <f t="shared" si="50"/>
        <v>137.52000000000044</v>
      </c>
      <c r="I176" s="26">
        <f t="shared" si="50"/>
        <v>52.559999999999491</v>
      </c>
      <c r="J176" s="26">
        <f t="shared" si="46"/>
        <v>190.07999999999993</v>
      </c>
      <c r="K176" s="26">
        <v>-7426.6055000000015</v>
      </c>
      <c r="L176" s="26">
        <v>3677.2</v>
      </c>
      <c r="M176" s="26">
        <f t="shared" si="51"/>
        <v>878.75280000000271</v>
      </c>
      <c r="N176" s="27">
        <f t="shared" si="51"/>
        <v>126.66959999999878</v>
      </c>
      <c r="O176" s="25">
        <f t="shared" si="48"/>
        <v>1005.4224000000015</v>
      </c>
      <c r="P176" s="25"/>
      <c r="Q176" s="27">
        <f t="shared" si="49"/>
        <v>-4754.827900000003</v>
      </c>
      <c r="R176" s="27" t="str">
        <f t="shared" si="47"/>
        <v>№149</v>
      </c>
    </row>
    <row r="177" spans="1:18">
      <c r="A177" s="8" t="s">
        <v>181</v>
      </c>
      <c r="B177" s="29">
        <v>2756.64</v>
      </c>
      <c r="C177" s="2">
        <v>847.71</v>
      </c>
      <c r="D177" s="8">
        <v>3604.36</v>
      </c>
      <c r="E177" s="8">
        <v>2756.91</v>
      </c>
      <c r="F177" s="8">
        <v>847.71</v>
      </c>
      <c r="G177" s="8">
        <v>3604.63</v>
      </c>
      <c r="H177" s="29">
        <f t="shared" si="50"/>
        <v>0.26999999999998181</v>
      </c>
      <c r="I177" s="29">
        <f t="shared" si="50"/>
        <v>0</v>
      </c>
      <c r="J177" s="29">
        <f t="shared" si="46"/>
        <v>0.26999999999998181</v>
      </c>
      <c r="K177" s="29">
        <v>-2033.874599999999</v>
      </c>
      <c r="L177" s="29">
        <v>3000</v>
      </c>
      <c r="M177" s="29">
        <f t="shared" si="51"/>
        <v>1.7252999999998837</v>
      </c>
      <c r="N177" s="2">
        <f t="shared" si="51"/>
        <v>0</v>
      </c>
      <c r="O177" s="8">
        <f t="shared" si="48"/>
        <v>1.7252999999998837</v>
      </c>
      <c r="P177" s="8"/>
      <c r="Q177" s="2">
        <f t="shared" si="49"/>
        <v>964.4001000000012</v>
      </c>
      <c r="R177" s="2" t="str">
        <f t="shared" si="47"/>
        <v xml:space="preserve">№150 </v>
      </c>
    </row>
    <row r="178" spans="1:18">
      <c r="A178" s="25" t="s">
        <v>182</v>
      </c>
      <c r="B178" s="26">
        <v>1047.96</v>
      </c>
      <c r="C178" s="27">
        <v>412.76</v>
      </c>
      <c r="D178" s="25">
        <v>1460.73</v>
      </c>
      <c r="E178" s="25">
        <v>1047.97</v>
      </c>
      <c r="F178" s="25">
        <v>412.76</v>
      </c>
      <c r="G178" s="25">
        <v>1460.74</v>
      </c>
      <c r="H178" s="26">
        <f t="shared" si="50"/>
        <v>9.9999999999909051E-3</v>
      </c>
      <c r="I178" s="26">
        <f t="shared" si="50"/>
        <v>0</v>
      </c>
      <c r="J178" s="26">
        <f t="shared" si="46"/>
        <v>9.9999999999909051E-3</v>
      </c>
      <c r="K178" s="26">
        <v>-460.4548000000018</v>
      </c>
      <c r="L178" s="26">
        <v>0</v>
      </c>
      <c r="M178" s="26">
        <f t="shared" si="51"/>
        <v>6.3899999999941878E-2</v>
      </c>
      <c r="N178" s="27">
        <f t="shared" si="51"/>
        <v>0</v>
      </c>
      <c r="O178" s="25">
        <f t="shared" si="48"/>
        <v>6.3899999999941878E-2</v>
      </c>
      <c r="P178" s="25"/>
      <c r="Q178" s="27">
        <f t="shared" si="49"/>
        <v>-460.51870000000173</v>
      </c>
      <c r="R178" s="27" t="str">
        <f t="shared" si="47"/>
        <v>№151</v>
      </c>
    </row>
    <row r="179" spans="1:18">
      <c r="A179" s="8" t="s">
        <v>183</v>
      </c>
      <c r="B179" s="29">
        <v>850.39</v>
      </c>
      <c r="C179" s="2">
        <v>336.73</v>
      </c>
      <c r="D179" s="8">
        <v>1187.1200000000001</v>
      </c>
      <c r="E179" s="8">
        <v>851.19</v>
      </c>
      <c r="F179" s="8">
        <v>337.04</v>
      </c>
      <c r="G179" s="8">
        <v>1188.24</v>
      </c>
      <c r="H179" s="29">
        <f t="shared" si="50"/>
        <v>0.80000000000006821</v>
      </c>
      <c r="I179" s="29">
        <f t="shared" si="50"/>
        <v>0.31000000000000227</v>
      </c>
      <c r="J179" s="29">
        <f t="shared" si="46"/>
        <v>1.1100000000000705</v>
      </c>
      <c r="K179" s="29">
        <v>273.49579999999941</v>
      </c>
      <c r="L179" s="29">
        <v>0</v>
      </c>
      <c r="M179" s="29">
        <f t="shared" si="51"/>
        <v>5.1120000000004353</v>
      </c>
      <c r="N179" s="2">
        <f t="shared" si="51"/>
        <v>0.74710000000000554</v>
      </c>
      <c r="O179" s="8">
        <f t="shared" si="48"/>
        <v>5.8591000000004412</v>
      </c>
      <c r="P179" s="8"/>
      <c r="Q179" s="2">
        <f t="shared" si="49"/>
        <v>267.63669999999894</v>
      </c>
      <c r="R179" s="2" t="str">
        <f t="shared" si="47"/>
        <v>№152</v>
      </c>
    </row>
    <row r="180" spans="1:18">
      <c r="A180" s="25" t="s">
        <v>184</v>
      </c>
      <c r="B180" s="26">
        <v>896.66</v>
      </c>
      <c r="C180" s="27">
        <v>504.02000000000004</v>
      </c>
      <c r="D180" s="25">
        <v>1400.68</v>
      </c>
      <c r="E180" s="25">
        <v>896.66</v>
      </c>
      <c r="F180" s="25">
        <v>504.02000000000004</v>
      </c>
      <c r="G180" s="25">
        <v>1400.68</v>
      </c>
      <c r="H180" s="26">
        <f t="shared" si="50"/>
        <v>0</v>
      </c>
      <c r="I180" s="26">
        <f t="shared" si="50"/>
        <v>0</v>
      </c>
      <c r="J180" s="26">
        <f t="shared" si="46"/>
        <v>0</v>
      </c>
      <c r="K180" s="26">
        <v>-1.2774999999997385</v>
      </c>
      <c r="L180" s="26">
        <v>0</v>
      </c>
      <c r="M180" s="26">
        <f t="shared" si="51"/>
        <v>0</v>
      </c>
      <c r="N180" s="27">
        <f t="shared" si="51"/>
        <v>0</v>
      </c>
      <c r="O180" s="25">
        <f t="shared" si="48"/>
        <v>0</v>
      </c>
      <c r="P180" s="25"/>
      <c r="Q180" s="27">
        <f t="shared" si="49"/>
        <v>-1.2774999999997385</v>
      </c>
      <c r="R180" s="27" t="str">
        <f t="shared" si="47"/>
        <v xml:space="preserve">№153 </v>
      </c>
    </row>
    <row r="181" spans="1:18">
      <c r="A181" s="8" t="s">
        <v>185</v>
      </c>
      <c r="B181" s="29">
        <v>2014.41</v>
      </c>
      <c r="C181" s="2">
        <v>1483.04</v>
      </c>
      <c r="D181" s="8">
        <v>3497.4500000000003</v>
      </c>
      <c r="E181" s="8">
        <v>2014.41</v>
      </c>
      <c r="F181" s="8">
        <v>1483.04</v>
      </c>
      <c r="G181" s="8">
        <v>3497.46</v>
      </c>
      <c r="H181" s="29">
        <f t="shared" si="50"/>
        <v>0</v>
      </c>
      <c r="I181" s="29">
        <f t="shared" si="50"/>
        <v>0</v>
      </c>
      <c r="J181" s="29">
        <f t="shared" si="46"/>
        <v>0</v>
      </c>
      <c r="K181" s="29">
        <v>1630.9298999999994</v>
      </c>
      <c r="L181" s="29">
        <v>0</v>
      </c>
      <c r="M181" s="29">
        <f t="shared" si="51"/>
        <v>0</v>
      </c>
      <c r="N181" s="2">
        <f t="shared" si="51"/>
        <v>0</v>
      </c>
      <c r="O181" s="8">
        <f t="shared" si="48"/>
        <v>0</v>
      </c>
      <c r="P181" s="8"/>
      <c r="Q181" s="2">
        <f t="shared" si="49"/>
        <v>1630.9298999999994</v>
      </c>
      <c r="R181" s="2" t="str">
        <f t="shared" si="47"/>
        <v>№154</v>
      </c>
    </row>
    <row r="182" spans="1:18">
      <c r="A182" s="25" t="s">
        <v>186</v>
      </c>
      <c r="B182" s="26">
        <v>5877.28</v>
      </c>
      <c r="C182" s="27">
        <v>2178.71</v>
      </c>
      <c r="D182" s="25">
        <v>8056</v>
      </c>
      <c r="E182" s="25">
        <v>5877.28</v>
      </c>
      <c r="F182" s="25">
        <v>2178.71</v>
      </c>
      <c r="G182" s="25">
        <v>8056</v>
      </c>
      <c r="H182" s="26">
        <f t="shared" si="50"/>
        <v>0</v>
      </c>
      <c r="I182" s="26">
        <f t="shared" si="50"/>
        <v>0</v>
      </c>
      <c r="J182" s="26">
        <f t="shared" si="46"/>
        <v>0</v>
      </c>
      <c r="K182" s="26">
        <v>48.393000000001734</v>
      </c>
      <c r="L182" s="26">
        <v>0</v>
      </c>
      <c r="M182" s="26">
        <f t="shared" si="51"/>
        <v>0</v>
      </c>
      <c r="N182" s="27">
        <f t="shared" si="51"/>
        <v>0</v>
      </c>
      <c r="O182" s="25">
        <f t="shared" si="48"/>
        <v>0</v>
      </c>
      <c r="P182" s="25"/>
      <c r="Q182" s="27">
        <f t="shared" si="49"/>
        <v>48.393000000001734</v>
      </c>
      <c r="R182" s="27" t="str">
        <f t="shared" si="47"/>
        <v>№155</v>
      </c>
    </row>
    <row r="183" spans="1:18">
      <c r="A183" s="8" t="s">
        <v>187</v>
      </c>
      <c r="B183" s="29">
        <v>18876.09</v>
      </c>
      <c r="C183" s="2">
        <v>7958.74</v>
      </c>
      <c r="D183" s="8">
        <v>26834.84</v>
      </c>
      <c r="E183" s="8">
        <v>19465.98</v>
      </c>
      <c r="F183" s="8">
        <v>8229.5</v>
      </c>
      <c r="G183" s="8">
        <v>27695.49</v>
      </c>
      <c r="H183" s="29">
        <f t="shared" si="50"/>
        <v>589.88999999999942</v>
      </c>
      <c r="I183" s="29">
        <f t="shared" si="50"/>
        <v>270.76000000000022</v>
      </c>
      <c r="J183" s="29">
        <f t="shared" si="46"/>
        <v>860.64999999999964</v>
      </c>
      <c r="K183" s="29">
        <v>-4441.3816999999945</v>
      </c>
      <c r="L183" s="29">
        <v>4500</v>
      </c>
      <c r="M183" s="29">
        <f t="shared" si="51"/>
        <v>3769.397099999996</v>
      </c>
      <c r="N183" s="2">
        <f t="shared" si="51"/>
        <v>652.53160000000059</v>
      </c>
      <c r="O183" s="8">
        <f t="shared" si="48"/>
        <v>4421.9286999999968</v>
      </c>
      <c r="P183" s="8"/>
      <c r="Q183" s="2">
        <f t="shared" si="49"/>
        <v>-4363.3103999999912</v>
      </c>
      <c r="R183" s="2" t="str">
        <f t="shared" si="47"/>
        <v xml:space="preserve">№156 </v>
      </c>
    </row>
    <row r="184" spans="1:18">
      <c r="A184" s="25" t="s">
        <v>188</v>
      </c>
      <c r="B184" s="26">
        <v>4971.78</v>
      </c>
      <c r="C184" s="27">
        <v>13696.98</v>
      </c>
      <c r="D184" s="25">
        <v>18668.760000000002</v>
      </c>
      <c r="E184" s="25">
        <v>4981.01</v>
      </c>
      <c r="F184" s="25">
        <v>13701.49</v>
      </c>
      <c r="G184" s="25">
        <v>18682.5</v>
      </c>
      <c r="H184" s="26">
        <f t="shared" si="50"/>
        <v>9.2300000000004729</v>
      </c>
      <c r="I184" s="26">
        <f t="shared" si="50"/>
        <v>4.5100000000002183</v>
      </c>
      <c r="J184" s="26">
        <f t="shared" si="46"/>
        <v>13.740000000000691</v>
      </c>
      <c r="K184" s="26">
        <v>-4741.3395999999966</v>
      </c>
      <c r="L184" s="26">
        <v>0</v>
      </c>
      <c r="M184" s="26">
        <f t="shared" si="51"/>
        <v>58.979700000003021</v>
      </c>
      <c r="N184" s="27">
        <f t="shared" si="51"/>
        <v>10.869100000000527</v>
      </c>
      <c r="O184" s="25">
        <f t="shared" si="48"/>
        <v>69.84880000000355</v>
      </c>
      <c r="P184" s="25"/>
      <c r="Q184" s="27">
        <f t="shared" si="49"/>
        <v>-4811.1884</v>
      </c>
      <c r="R184" s="27" t="str">
        <f t="shared" si="47"/>
        <v>№157</v>
      </c>
    </row>
    <row r="185" spans="1:18">
      <c r="A185" s="8" t="s">
        <v>189</v>
      </c>
      <c r="B185" s="29">
        <v>14390.56</v>
      </c>
      <c r="C185" s="2">
        <v>8856.56</v>
      </c>
      <c r="D185" s="8">
        <v>23248.920000000002</v>
      </c>
      <c r="E185" s="8">
        <v>14390.56</v>
      </c>
      <c r="F185" s="8">
        <v>8856.56</v>
      </c>
      <c r="G185" s="8">
        <v>23248.93</v>
      </c>
      <c r="H185" s="29">
        <f t="shared" si="50"/>
        <v>0</v>
      </c>
      <c r="I185" s="29">
        <f t="shared" si="50"/>
        <v>0</v>
      </c>
      <c r="J185" s="29">
        <f t="shared" si="46"/>
        <v>0</v>
      </c>
      <c r="K185" s="29">
        <v>-476.88879999999176</v>
      </c>
      <c r="L185" s="29">
        <v>0</v>
      </c>
      <c r="M185" s="29">
        <f t="shared" si="51"/>
        <v>0</v>
      </c>
      <c r="N185" s="2">
        <f t="shared" si="51"/>
        <v>0</v>
      </c>
      <c r="O185" s="8">
        <f t="shared" si="48"/>
        <v>0</v>
      </c>
      <c r="P185" s="8"/>
      <c r="Q185" s="2">
        <f t="shared" si="49"/>
        <v>-476.88879999999176</v>
      </c>
      <c r="R185" s="2" t="str">
        <f t="shared" si="47"/>
        <v xml:space="preserve">№158 </v>
      </c>
    </row>
    <row r="186" spans="1:18">
      <c r="A186" s="25" t="s">
        <v>190</v>
      </c>
      <c r="B186" s="26"/>
      <c r="C186" s="27"/>
      <c r="D186" s="25"/>
      <c r="E186" s="25"/>
      <c r="F186" s="25"/>
      <c r="G186" s="25"/>
      <c r="H186" s="26"/>
      <c r="I186" s="26"/>
      <c r="J186" s="26">
        <f t="shared" si="46"/>
        <v>0</v>
      </c>
      <c r="K186" s="26">
        <v>-8.9999999999879066E-4</v>
      </c>
      <c r="L186" s="26">
        <v>0</v>
      </c>
      <c r="M186" s="26"/>
      <c r="N186" s="27"/>
      <c r="O186" s="25"/>
      <c r="P186" s="25"/>
      <c r="Q186" s="27">
        <f t="shared" si="49"/>
        <v>-8.9999999999879066E-4</v>
      </c>
      <c r="R186" s="27" t="str">
        <f t="shared" si="47"/>
        <v>№159снят</v>
      </c>
    </row>
    <row r="187" spans="1:18">
      <c r="A187" s="8" t="s">
        <v>191</v>
      </c>
      <c r="B187" s="29">
        <v>1169.47</v>
      </c>
      <c r="C187" s="2">
        <v>847.71</v>
      </c>
      <c r="D187" s="8">
        <v>2017.19</v>
      </c>
      <c r="E187" s="8">
        <v>1169.47</v>
      </c>
      <c r="F187" s="8">
        <v>847.71</v>
      </c>
      <c r="G187" s="8">
        <v>2017.19</v>
      </c>
      <c r="H187" s="29">
        <f t="shared" ref="H187:I218" si="52">E187-B187</f>
        <v>0</v>
      </c>
      <c r="I187" s="29">
        <f t="shared" si="52"/>
        <v>0</v>
      </c>
      <c r="J187" s="29">
        <f t="shared" si="46"/>
        <v>0</v>
      </c>
      <c r="K187" s="29">
        <v>3750.2378999999996</v>
      </c>
      <c r="L187" s="29">
        <v>0</v>
      </c>
      <c r="M187" s="29">
        <f t="shared" ref="M187:N218" si="53">H187*M$6</f>
        <v>0</v>
      </c>
      <c r="N187" s="2">
        <f t="shared" si="53"/>
        <v>0</v>
      </c>
      <c r="O187" s="8">
        <f t="shared" si="48"/>
        <v>0</v>
      </c>
      <c r="P187" s="8"/>
      <c r="Q187" s="2">
        <f t="shared" si="49"/>
        <v>3750.2378999999996</v>
      </c>
      <c r="R187" s="2" t="str">
        <f t="shared" si="47"/>
        <v>№159а\1</v>
      </c>
    </row>
    <row r="188" spans="1:18">
      <c r="A188" s="25" t="s">
        <v>192</v>
      </c>
      <c r="B188" s="26">
        <v>2632.06</v>
      </c>
      <c r="C188" s="27">
        <v>394.03000000000003</v>
      </c>
      <c r="D188" s="25">
        <v>3026.1</v>
      </c>
      <c r="E188" s="25">
        <v>2632.12</v>
      </c>
      <c r="F188" s="25">
        <v>394.06</v>
      </c>
      <c r="G188" s="25">
        <v>3026.18</v>
      </c>
      <c r="H188" s="26">
        <f t="shared" si="52"/>
        <v>5.999999999994543E-2</v>
      </c>
      <c r="I188" s="26">
        <f t="shared" si="52"/>
        <v>2.9999999999972715E-2</v>
      </c>
      <c r="J188" s="26">
        <f t="shared" si="46"/>
        <v>8.9999999999918145E-2</v>
      </c>
      <c r="K188" s="26">
        <v>-6677.124499999999</v>
      </c>
      <c r="L188" s="26">
        <v>0</v>
      </c>
      <c r="M188" s="26">
        <f t="shared" si="53"/>
        <v>0.3833999999996513</v>
      </c>
      <c r="N188" s="27">
        <f t="shared" si="53"/>
        <v>7.229999999993425E-2</v>
      </c>
      <c r="O188" s="25">
        <f t="shared" si="48"/>
        <v>0.45569999999958555</v>
      </c>
      <c r="P188" s="25"/>
      <c r="Q188" s="27">
        <f t="shared" si="49"/>
        <v>-6677.5801999999985</v>
      </c>
      <c r="R188" s="27" t="str">
        <f t="shared" si="47"/>
        <v xml:space="preserve">№159а\2 </v>
      </c>
    </row>
    <row r="189" spans="1:18">
      <c r="A189" s="8" t="s">
        <v>193</v>
      </c>
      <c r="B189" s="29">
        <v>180.58</v>
      </c>
      <c r="C189" s="2">
        <v>119.13</v>
      </c>
      <c r="D189" s="8">
        <v>299.72000000000003</v>
      </c>
      <c r="E189" s="8">
        <v>180.58</v>
      </c>
      <c r="F189" s="8">
        <v>119.13</v>
      </c>
      <c r="G189" s="8">
        <v>299.72000000000003</v>
      </c>
      <c r="H189" s="29">
        <f t="shared" si="52"/>
        <v>0</v>
      </c>
      <c r="I189" s="29">
        <f t="shared" si="52"/>
        <v>0</v>
      </c>
      <c r="J189" s="29">
        <f t="shared" si="46"/>
        <v>0</v>
      </c>
      <c r="K189" s="29">
        <v>-639.31140000000005</v>
      </c>
      <c r="L189" s="29">
        <v>0</v>
      </c>
      <c r="M189" s="29">
        <f t="shared" si="53"/>
        <v>0</v>
      </c>
      <c r="N189" s="2">
        <f t="shared" si="53"/>
        <v>0</v>
      </c>
      <c r="O189" s="8">
        <f t="shared" si="48"/>
        <v>0</v>
      </c>
      <c r="P189" s="8"/>
      <c r="Q189" s="2">
        <f t="shared" si="49"/>
        <v>-639.31140000000005</v>
      </c>
      <c r="R189" s="2" t="str">
        <f t="shared" si="47"/>
        <v>№160</v>
      </c>
    </row>
    <row r="190" spans="1:18">
      <c r="A190" s="25" t="s">
        <v>194</v>
      </c>
      <c r="B190" s="26"/>
      <c r="C190" s="27"/>
      <c r="D190" s="25"/>
      <c r="E190" s="25"/>
      <c r="F190" s="25"/>
      <c r="G190" s="25"/>
      <c r="H190" s="26">
        <f t="shared" si="52"/>
        <v>0</v>
      </c>
      <c r="I190" s="26">
        <f t="shared" si="52"/>
        <v>0</v>
      </c>
      <c r="J190" s="26">
        <f t="shared" si="46"/>
        <v>0</v>
      </c>
      <c r="K190" s="26">
        <v>0</v>
      </c>
      <c r="L190" s="26">
        <v>0</v>
      </c>
      <c r="M190" s="26">
        <f t="shared" si="53"/>
        <v>0</v>
      </c>
      <c r="N190" s="27">
        <f t="shared" si="53"/>
        <v>0</v>
      </c>
      <c r="O190" s="25">
        <f t="shared" si="48"/>
        <v>0</v>
      </c>
      <c r="P190" s="25"/>
      <c r="Q190" s="27">
        <f t="shared" si="49"/>
        <v>0</v>
      </c>
      <c r="R190" s="27" t="str">
        <f t="shared" si="47"/>
        <v>№161</v>
      </c>
    </row>
    <row r="191" spans="1:18">
      <c r="A191" s="8" t="s">
        <v>195</v>
      </c>
      <c r="B191" s="29">
        <v>9298.8029999999999</v>
      </c>
      <c r="C191" s="2">
        <v>5596.1750000000002</v>
      </c>
      <c r="D191" s="8">
        <v>14894.978000000001</v>
      </c>
      <c r="E191" s="8">
        <v>9615.1489999999994</v>
      </c>
      <c r="F191" s="8">
        <v>5800.13</v>
      </c>
      <c r="G191" s="8">
        <v>15415.279</v>
      </c>
      <c r="H191" s="29">
        <f t="shared" si="52"/>
        <v>316.34599999999955</v>
      </c>
      <c r="I191" s="29">
        <f t="shared" si="52"/>
        <v>203.95499999999993</v>
      </c>
      <c r="J191" s="29">
        <f t="shared" si="46"/>
        <v>520.30099999999948</v>
      </c>
      <c r="K191" s="29">
        <v>-12003.409819999995</v>
      </c>
      <c r="L191" s="29">
        <v>10000</v>
      </c>
      <c r="M191" s="29">
        <f t="shared" si="53"/>
        <v>2021.450939999997</v>
      </c>
      <c r="N191" s="2">
        <f t="shared" si="53"/>
        <v>491.53154999999987</v>
      </c>
      <c r="O191" s="8">
        <f t="shared" si="48"/>
        <v>2512.9824899999967</v>
      </c>
      <c r="P191" s="8"/>
      <c r="Q191" s="2">
        <f t="shared" si="49"/>
        <v>-4516.392309999992</v>
      </c>
      <c r="R191" s="2" t="str">
        <f t="shared" si="47"/>
        <v>№161 3ф</v>
      </c>
    </row>
    <row r="192" spans="1:18">
      <c r="A192" s="25" t="s">
        <v>196</v>
      </c>
      <c r="B192" s="26">
        <v>829.73</v>
      </c>
      <c r="C192" s="27">
        <v>475.64</v>
      </c>
      <c r="D192" s="25">
        <v>1305.3800000000001</v>
      </c>
      <c r="E192" s="25">
        <v>829.75</v>
      </c>
      <c r="F192" s="25">
        <v>475.66</v>
      </c>
      <c r="G192" s="25">
        <v>1305.4100000000001</v>
      </c>
      <c r="H192" s="26">
        <f t="shared" si="52"/>
        <v>1.999999999998181E-2</v>
      </c>
      <c r="I192" s="26">
        <f t="shared" si="52"/>
        <v>2.0000000000038654E-2</v>
      </c>
      <c r="J192" s="26">
        <f t="shared" si="46"/>
        <v>4.0000000000020464E-2</v>
      </c>
      <c r="K192" s="26">
        <v>2868.3552999999997</v>
      </c>
      <c r="L192" s="26">
        <v>0</v>
      </c>
      <c r="M192" s="26">
        <f t="shared" si="53"/>
        <v>0.12779999999988376</v>
      </c>
      <c r="N192" s="27">
        <f t="shared" si="53"/>
        <v>4.8200000000093154E-2</v>
      </c>
      <c r="O192" s="25">
        <f t="shared" si="48"/>
        <v>0.1759999999999769</v>
      </c>
      <c r="P192" s="25"/>
      <c r="Q192" s="27">
        <f t="shared" si="49"/>
        <v>2868.1792999999998</v>
      </c>
      <c r="R192" s="27" t="str">
        <f t="shared" si="47"/>
        <v>№161а</v>
      </c>
    </row>
    <row r="193" spans="1:18">
      <c r="A193" s="8" t="s">
        <v>197</v>
      </c>
      <c r="B193" s="29">
        <v>78.66</v>
      </c>
      <c r="C193" s="2">
        <v>57.09</v>
      </c>
      <c r="D193" s="8">
        <v>135.77000000000001</v>
      </c>
      <c r="E193" s="8">
        <v>78.66</v>
      </c>
      <c r="F193" s="8">
        <v>57.09</v>
      </c>
      <c r="G193" s="8">
        <v>135.77000000000001</v>
      </c>
      <c r="H193" s="29">
        <f t="shared" si="52"/>
        <v>0</v>
      </c>
      <c r="I193" s="29">
        <f t="shared" si="52"/>
        <v>0</v>
      </c>
      <c r="J193" s="29">
        <f t="shared" si="46"/>
        <v>0</v>
      </c>
      <c r="K193" s="29">
        <v>-0.27619999999974709</v>
      </c>
      <c r="L193" s="29">
        <v>0</v>
      </c>
      <c r="M193" s="29">
        <f t="shared" si="53"/>
        <v>0</v>
      </c>
      <c r="N193" s="2">
        <f t="shared" si="53"/>
        <v>0</v>
      </c>
      <c r="O193" s="8">
        <f t="shared" si="48"/>
        <v>0</v>
      </c>
      <c r="P193" s="8"/>
      <c r="Q193" s="2">
        <f t="shared" si="49"/>
        <v>-0.27619999999974709</v>
      </c>
      <c r="R193" s="2" t="str">
        <f t="shared" si="47"/>
        <v>№162</v>
      </c>
    </row>
    <row r="194" spans="1:18">
      <c r="A194" s="25" t="s">
        <v>198</v>
      </c>
      <c r="B194" s="26">
        <v>5109.3500000000004</v>
      </c>
      <c r="C194" s="27">
        <v>2815.93</v>
      </c>
      <c r="D194" s="25">
        <v>7925.28</v>
      </c>
      <c r="E194" s="25">
        <v>5109.37</v>
      </c>
      <c r="F194" s="25">
        <v>2815.93</v>
      </c>
      <c r="G194" s="25">
        <v>7925.31</v>
      </c>
      <c r="H194" s="26">
        <f t="shared" si="52"/>
        <v>1.9999999999527063E-2</v>
      </c>
      <c r="I194" s="26">
        <f t="shared" si="52"/>
        <v>0</v>
      </c>
      <c r="J194" s="26">
        <f t="shared" si="46"/>
        <v>1.9999999999527063E-2</v>
      </c>
      <c r="K194" s="26">
        <v>2.7209999999987624</v>
      </c>
      <c r="L194" s="26">
        <v>0</v>
      </c>
      <c r="M194" s="26">
        <f t="shared" si="53"/>
        <v>0.12779999999697791</v>
      </c>
      <c r="N194" s="27">
        <f t="shared" si="53"/>
        <v>0</v>
      </c>
      <c r="O194" s="25">
        <f t="shared" si="48"/>
        <v>0.12779999999697791</v>
      </c>
      <c r="P194" s="25"/>
      <c r="Q194" s="27">
        <f t="shared" si="49"/>
        <v>2.5932000000017843</v>
      </c>
      <c r="R194" s="27" t="str">
        <f t="shared" si="47"/>
        <v>№163</v>
      </c>
    </row>
    <row r="195" spans="1:18">
      <c r="A195" s="8" t="s">
        <v>199</v>
      </c>
      <c r="B195" s="29">
        <v>10585.33</v>
      </c>
      <c r="C195" s="2">
        <v>3588.13</v>
      </c>
      <c r="D195" s="8">
        <v>14173.7</v>
      </c>
      <c r="E195" s="8">
        <v>10585.33</v>
      </c>
      <c r="F195" s="8">
        <v>3588.13</v>
      </c>
      <c r="G195" s="8">
        <v>14173.7</v>
      </c>
      <c r="H195" s="29">
        <f t="shared" si="52"/>
        <v>0</v>
      </c>
      <c r="I195" s="29">
        <f t="shared" si="52"/>
        <v>0</v>
      </c>
      <c r="J195" s="29">
        <f t="shared" si="46"/>
        <v>0</v>
      </c>
      <c r="K195" s="29">
        <v>-49.993600000001912</v>
      </c>
      <c r="L195" s="29">
        <v>0</v>
      </c>
      <c r="M195" s="29">
        <f t="shared" si="53"/>
        <v>0</v>
      </c>
      <c r="N195" s="2">
        <f t="shared" si="53"/>
        <v>0</v>
      </c>
      <c r="O195" s="8">
        <f t="shared" si="48"/>
        <v>0</v>
      </c>
      <c r="P195" s="8"/>
      <c r="Q195" s="2">
        <f t="shared" si="49"/>
        <v>-49.993600000001912</v>
      </c>
      <c r="R195" s="2" t="str">
        <f t="shared" si="47"/>
        <v>№164</v>
      </c>
    </row>
    <row r="196" spans="1:18">
      <c r="A196" s="25" t="s">
        <v>200</v>
      </c>
      <c r="B196" s="26">
        <v>4216.09</v>
      </c>
      <c r="C196" s="27">
        <v>1651.07</v>
      </c>
      <c r="D196" s="25">
        <v>5867.16</v>
      </c>
      <c r="E196" s="25">
        <v>4216.09</v>
      </c>
      <c r="F196" s="25">
        <v>1651.07</v>
      </c>
      <c r="G196" s="25">
        <v>5867.16</v>
      </c>
      <c r="H196" s="26">
        <f t="shared" si="52"/>
        <v>0</v>
      </c>
      <c r="I196" s="26">
        <f t="shared" si="52"/>
        <v>0</v>
      </c>
      <c r="J196" s="26">
        <f t="shared" si="46"/>
        <v>0</v>
      </c>
      <c r="K196" s="26">
        <v>-3328.8779</v>
      </c>
      <c r="L196" s="26">
        <v>0</v>
      </c>
      <c r="M196" s="26">
        <f t="shared" si="53"/>
        <v>0</v>
      </c>
      <c r="N196" s="27">
        <f t="shared" si="53"/>
        <v>0</v>
      </c>
      <c r="O196" s="25">
        <f t="shared" si="48"/>
        <v>0</v>
      </c>
      <c r="P196" s="25"/>
      <c r="Q196" s="27">
        <f t="shared" si="49"/>
        <v>-3328.8779</v>
      </c>
      <c r="R196" s="27" t="str">
        <f t="shared" si="47"/>
        <v>№165</v>
      </c>
    </row>
    <row r="197" spans="1:18">
      <c r="A197" s="8" t="s">
        <v>201</v>
      </c>
      <c r="B197" s="29">
        <v>3185.82</v>
      </c>
      <c r="C197" s="2">
        <v>1614.74</v>
      </c>
      <c r="D197" s="8">
        <v>4800.6000000000004</v>
      </c>
      <c r="E197" s="8">
        <v>3185.84</v>
      </c>
      <c r="F197" s="8">
        <v>1614.76</v>
      </c>
      <c r="G197" s="8">
        <v>4800.63</v>
      </c>
      <c r="H197" s="29">
        <f t="shared" si="52"/>
        <v>1.999999999998181E-2</v>
      </c>
      <c r="I197" s="29">
        <f t="shared" si="52"/>
        <v>1.999999999998181E-2</v>
      </c>
      <c r="J197" s="29">
        <f t="shared" si="46"/>
        <v>3.999999999996362E-2</v>
      </c>
      <c r="K197" s="29">
        <v>392.29909999999933</v>
      </c>
      <c r="L197" s="29">
        <v>0</v>
      </c>
      <c r="M197" s="29">
        <f t="shared" si="53"/>
        <v>0.12779999999988376</v>
      </c>
      <c r="N197" s="2">
        <f t="shared" si="53"/>
        <v>4.8199999999956167E-2</v>
      </c>
      <c r="O197" s="8">
        <f t="shared" si="48"/>
        <v>0.17599999999983992</v>
      </c>
      <c r="P197" s="8"/>
      <c r="Q197" s="2">
        <f t="shared" si="49"/>
        <v>392.12309999999951</v>
      </c>
      <c r="R197" s="2" t="str">
        <f t="shared" si="47"/>
        <v>№166</v>
      </c>
    </row>
    <row r="198" spans="1:18">
      <c r="A198" s="25" t="s">
        <v>202</v>
      </c>
      <c r="B198" s="26">
        <v>7304.56</v>
      </c>
      <c r="C198" s="27">
        <v>2944.25</v>
      </c>
      <c r="D198" s="25">
        <v>10248.82</v>
      </c>
      <c r="E198" s="25">
        <v>7371.83</v>
      </c>
      <c r="F198" s="25">
        <v>2953.57</v>
      </c>
      <c r="G198" s="25">
        <v>10325.41</v>
      </c>
      <c r="H198" s="26">
        <f t="shared" si="52"/>
        <v>67.269999999999527</v>
      </c>
      <c r="I198" s="26">
        <f t="shared" si="52"/>
        <v>9.3200000000001637</v>
      </c>
      <c r="J198" s="26">
        <f t="shared" si="46"/>
        <v>76.589999999999691</v>
      </c>
      <c r="K198" s="26">
        <v>-2012.9371000000019</v>
      </c>
      <c r="L198" s="26">
        <v>0</v>
      </c>
      <c r="M198" s="26">
        <f t="shared" si="53"/>
        <v>429.85529999999693</v>
      </c>
      <c r="N198" s="27">
        <f t="shared" si="53"/>
        <v>22.461200000000396</v>
      </c>
      <c r="O198" s="25">
        <f t="shared" si="48"/>
        <v>452.31649999999735</v>
      </c>
      <c r="P198" s="25"/>
      <c r="Q198" s="27">
        <f t="shared" si="49"/>
        <v>-2465.2535999999991</v>
      </c>
      <c r="R198" s="27" t="str">
        <f t="shared" si="47"/>
        <v>№167</v>
      </c>
    </row>
    <row r="199" spans="1:18">
      <c r="A199" s="8" t="s">
        <v>203</v>
      </c>
      <c r="B199" s="29">
        <v>10510.210000000001</v>
      </c>
      <c r="C199" s="2">
        <v>5922.33</v>
      </c>
      <c r="D199" s="8">
        <v>16432.55</v>
      </c>
      <c r="E199" s="8">
        <v>10510.210000000001</v>
      </c>
      <c r="F199" s="8">
        <v>5922.33</v>
      </c>
      <c r="G199" s="8">
        <v>16432.55</v>
      </c>
      <c r="H199" s="29">
        <f t="shared" si="52"/>
        <v>0</v>
      </c>
      <c r="I199" s="29">
        <f t="shared" si="52"/>
        <v>0</v>
      </c>
      <c r="J199" s="29">
        <f t="shared" si="46"/>
        <v>0</v>
      </c>
      <c r="K199" s="29">
        <v>26.32629999999569</v>
      </c>
      <c r="L199" s="29">
        <v>0</v>
      </c>
      <c r="M199" s="29">
        <f t="shared" si="53"/>
        <v>0</v>
      </c>
      <c r="N199" s="2">
        <f t="shared" si="53"/>
        <v>0</v>
      </c>
      <c r="O199" s="8">
        <f t="shared" si="48"/>
        <v>0</v>
      </c>
      <c r="P199" s="8"/>
      <c r="Q199" s="2">
        <f t="shared" si="49"/>
        <v>26.32629999999569</v>
      </c>
      <c r="R199" s="2" t="str">
        <f t="shared" si="47"/>
        <v>№168</v>
      </c>
    </row>
    <row r="200" spans="1:18">
      <c r="A200" s="25" t="s">
        <v>204</v>
      </c>
      <c r="B200" s="26">
        <v>899.4</v>
      </c>
      <c r="C200" s="27">
        <v>293.69</v>
      </c>
      <c r="D200" s="25">
        <v>1193.1000000000001</v>
      </c>
      <c r="E200" s="25">
        <v>899.4</v>
      </c>
      <c r="F200" s="25">
        <v>293.69</v>
      </c>
      <c r="G200" s="25">
        <v>1193.1000000000001</v>
      </c>
      <c r="H200" s="26">
        <f t="shared" si="52"/>
        <v>0</v>
      </c>
      <c r="I200" s="26">
        <f t="shared" si="52"/>
        <v>0</v>
      </c>
      <c r="J200" s="26">
        <f t="shared" si="46"/>
        <v>0</v>
      </c>
      <c r="K200" s="26">
        <v>4946.8937999999998</v>
      </c>
      <c r="L200" s="26">
        <v>0</v>
      </c>
      <c r="M200" s="26">
        <f t="shared" si="53"/>
        <v>0</v>
      </c>
      <c r="N200" s="27">
        <f t="shared" si="53"/>
        <v>0</v>
      </c>
      <c r="O200" s="25">
        <f t="shared" si="48"/>
        <v>0</v>
      </c>
      <c r="P200" s="25"/>
      <c r="Q200" s="27">
        <f t="shared" si="49"/>
        <v>4946.8937999999998</v>
      </c>
      <c r="R200" s="27" t="str">
        <f t="shared" si="47"/>
        <v>№169</v>
      </c>
    </row>
    <row r="201" spans="1:18">
      <c r="A201" s="8" t="s">
        <v>205</v>
      </c>
      <c r="B201" s="29">
        <v>4821.95</v>
      </c>
      <c r="C201" s="2">
        <v>3003.7400000000002</v>
      </c>
      <c r="D201" s="8">
        <v>7825.7</v>
      </c>
      <c r="E201" s="8">
        <v>4821.95</v>
      </c>
      <c r="F201" s="8">
        <v>3003.7400000000002</v>
      </c>
      <c r="G201" s="8">
        <v>7825.7</v>
      </c>
      <c r="H201" s="29">
        <f t="shared" si="52"/>
        <v>0</v>
      </c>
      <c r="I201" s="29">
        <f t="shared" si="52"/>
        <v>0</v>
      </c>
      <c r="J201" s="29">
        <f t="shared" si="46"/>
        <v>0</v>
      </c>
      <c r="K201" s="29">
        <v>-2955.3616000000002</v>
      </c>
      <c r="L201" s="29">
        <v>0</v>
      </c>
      <c r="M201" s="29">
        <f t="shared" si="53"/>
        <v>0</v>
      </c>
      <c r="N201" s="2">
        <f t="shared" si="53"/>
        <v>0</v>
      </c>
      <c r="O201" s="8">
        <f t="shared" si="48"/>
        <v>0</v>
      </c>
      <c r="P201" s="8"/>
      <c r="Q201" s="2">
        <f t="shared" si="49"/>
        <v>-2955.3616000000002</v>
      </c>
      <c r="R201" s="2" t="str">
        <f t="shared" si="47"/>
        <v>№170</v>
      </c>
    </row>
    <row r="202" spans="1:18">
      <c r="A202" s="25" t="s">
        <v>206</v>
      </c>
      <c r="B202" s="26">
        <v>12726.49</v>
      </c>
      <c r="C202" s="27">
        <v>4040.89</v>
      </c>
      <c r="D202" s="25">
        <v>16767.39</v>
      </c>
      <c r="E202" s="25">
        <v>12726.49</v>
      </c>
      <c r="F202" s="25">
        <v>4040.89</v>
      </c>
      <c r="G202" s="25">
        <v>16767.39</v>
      </c>
      <c r="H202" s="26">
        <f t="shared" si="52"/>
        <v>0</v>
      </c>
      <c r="I202" s="26">
        <f t="shared" si="52"/>
        <v>0</v>
      </c>
      <c r="J202" s="26">
        <f t="shared" si="46"/>
        <v>0</v>
      </c>
      <c r="K202" s="26">
        <v>29.882000000006883</v>
      </c>
      <c r="L202" s="26">
        <v>0</v>
      </c>
      <c r="M202" s="26">
        <f t="shared" si="53"/>
        <v>0</v>
      </c>
      <c r="N202" s="27">
        <f t="shared" si="53"/>
        <v>0</v>
      </c>
      <c r="O202" s="25">
        <f t="shared" si="48"/>
        <v>0</v>
      </c>
      <c r="P202" s="25"/>
      <c r="Q202" s="27">
        <f t="shared" si="49"/>
        <v>29.882000000006883</v>
      </c>
      <c r="R202" s="27" t="str">
        <f t="shared" si="47"/>
        <v>№171</v>
      </c>
    </row>
    <row r="203" spans="1:18">
      <c r="A203" s="8" t="s">
        <v>207</v>
      </c>
      <c r="B203" s="29">
        <v>2097.17</v>
      </c>
      <c r="C203" s="2">
        <v>534.54999999999995</v>
      </c>
      <c r="D203" s="8">
        <v>2631.73</v>
      </c>
      <c r="E203" s="8">
        <v>2097.17</v>
      </c>
      <c r="F203" s="8">
        <v>534.54999999999995</v>
      </c>
      <c r="G203" s="8">
        <v>2631.73</v>
      </c>
      <c r="H203" s="29">
        <f t="shared" si="52"/>
        <v>0</v>
      </c>
      <c r="I203" s="29">
        <f t="shared" si="52"/>
        <v>0</v>
      </c>
      <c r="J203" s="29">
        <f t="shared" ref="J203:J266" si="54">SUM(H203:I203)</f>
        <v>0</v>
      </c>
      <c r="K203" s="29">
        <v>708.59650000000033</v>
      </c>
      <c r="L203" s="29">
        <v>0</v>
      </c>
      <c r="M203" s="29">
        <f t="shared" si="53"/>
        <v>0</v>
      </c>
      <c r="N203" s="2">
        <f t="shared" si="53"/>
        <v>0</v>
      </c>
      <c r="O203" s="8">
        <f t="shared" si="48"/>
        <v>0</v>
      </c>
      <c r="P203" s="8"/>
      <c r="Q203" s="2">
        <f t="shared" si="49"/>
        <v>708.59650000000033</v>
      </c>
      <c r="R203" s="2" t="str">
        <f t="shared" ref="R203:R266" si="55">A203</f>
        <v>№172</v>
      </c>
    </row>
    <row r="204" spans="1:18">
      <c r="A204" s="25" t="s">
        <v>208</v>
      </c>
      <c r="B204" s="26">
        <v>11237.92</v>
      </c>
      <c r="C204" s="27">
        <v>6463.31</v>
      </c>
      <c r="D204" s="25">
        <v>17701.32</v>
      </c>
      <c r="E204" s="25">
        <v>11242.67</v>
      </c>
      <c r="F204" s="25">
        <v>6463.31</v>
      </c>
      <c r="G204" s="25">
        <v>17706.07</v>
      </c>
      <c r="H204" s="26">
        <f t="shared" si="52"/>
        <v>4.75</v>
      </c>
      <c r="I204" s="26">
        <f t="shared" si="52"/>
        <v>0</v>
      </c>
      <c r="J204" s="26">
        <f t="shared" si="54"/>
        <v>4.75</v>
      </c>
      <c r="K204" s="26">
        <v>-5080.933700000005</v>
      </c>
      <c r="L204" s="26">
        <v>0</v>
      </c>
      <c r="M204" s="26">
        <f t="shared" si="53"/>
        <v>30.352499999999999</v>
      </c>
      <c r="N204" s="27">
        <f t="shared" si="53"/>
        <v>0</v>
      </c>
      <c r="O204" s="25">
        <f t="shared" si="48"/>
        <v>30.352499999999999</v>
      </c>
      <c r="P204" s="25"/>
      <c r="Q204" s="27">
        <f t="shared" si="49"/>
        <v>-5111.286200000005</v>
      </c>
      <c r="R204" s="27" t="str">
        <f t="shared" si="55"/>
        <v xml:space="preserve">№173 </v>
      </c>
    </row>
    <row r="205" spans="1:18">
      <c r="A205" s="8" t="s">
        <v>209</v>
      </c>
      <c r="B205" s="29">
        <v>3842.9300000000003</v>
      </c>
      <c r="C205" s="2">
        <v>1821.3400000000001</v>
      </c>
      <c r="D205" s="8">
        <v>5664.3</v>
      </c>
      <c r="E205" s="8">
        <v>3842.94</v>
      </c>
      <c r="F205" s="8">
        <v>1821.3400000000001</v>
      </c>
      <c r="G205" s="8">
        <v>5664.3</v>
      </c>
      <c r="H205" s="29">
        <f t="shared" si="52"/>
        <v>9.9999999997635314E-3</v>
      </c>
      <c r="I205" s="29">
        <f t="shared" si="52"/>
        <v>0</v>
      </c>
      <c r="J205" s="29">
        <f t="shared" si="54"/>
        <v>9.9999999997635314E-3</v>
      </c>
      <c r="K205" s="29">
        <v>-1521.2571000000021</v>
      </c>
      <c r="L205" s="29">
        <v>2000</v>
      </c>
      <c r="M205" s="29">
        <f t="shared" si="53"/>
        <v>6.3899999998488957E-2</v>
      </c>
      <c r="N205" s="2">
        <f t="shared" si="53"/>
        <v>0</v>
      </c>
      <c r="O205" s="8">
        <f t="shared" ref="O205:O268" si="56">SUM(M205:N205)</f>
        <v>6.3899999998488957E-2</v>
      </c>
      <c r="P205" s="8"/>
      <c r="Q205" s="2">
        <f t="shared" ref="Q205:Q268" si="57">K205-O205+L205+P205</f>
        <v>478.67899999999941</v>
      </c>
      <c r="R205" s="2" t="str">
        <f t="shared" si="55"/>
        <v xml:space="preserve">№174 </v>
      </c>
    </row>
    <row r="206" spans="1:18">
      <c r="A206" s="25" t="s">
        <v>210</v>
      </c>
      <c r="B206" s="26">
        <v>4475.51</v>
      </c>
      <c r="C206" s="27">
        <v>1871.58</v>
      </c>
      <c r="D206" s="25">
        <v>6347.09</v>
      </c>
      <c r="E206" s="25">
        <v>4482.42</v>
      </c>
      <c r="F206" s="25">
        <v>1871.58</v>
      </c>
      <c r="G206" s="25">
        <v>6354</v>
      </c>
      <c r="H206" s="26">
        <f t="shared" si="52"/>
        <v>6.9099999999998545</v>
      </c>
      <c r="I206" s="26">
        <f t="shared" si="52"/>
        <v>0</v>
      </c>
      <c r="J206" s="26">
        <f t="shared" si="54"/>
        <v>6.9099999999998545</v>
      </c>
      <c r="K206" s="26">
        <v>271.60709999999699</v>
      </c>
      <c r="L206" s="26">
        <v>0</v>
      </c>
      <c r="M206" s="26">
        <f t="shared" si="53"/>
        <v>44.154899999999067</v>
      </c>
      <c r="N206" s="27">
        <f t="shared" si="53"/>
        <v>0</v>
      </c>
      <c r="O206" s="25">
        <f t="shared" si="56"/>
        <v>44.154899999999067</v>
      </c>
      <c r="P206" s="25"/>
      <c r="Q206" s="27">
        <f t="shared" si="57"/>
        <v>227.45219999999793</v>
      </c>
      <c r="R206" s="27" t="str">
        <f t="shared" si="55"/>
        <v xml:space="preserve">№175 </v>
      </c>
    </row>
    <row r="207" spans="1:18">
      <c r="A207" s="8" t="s">
        <v>211</v>
      </c>
      <c r="B207" s="29">
        <v>742.59</v>
      </c>
      <c r="C207" s="2">
        <v>350.78000000000003</v>
      </c>
      <c r="D207" s="8">
        <v>1093.3800000000001</v>
      </c>
      <c r="E207" s="8">
        <v>742.59</v>
      </c>
      <c r="F207" s="8">
        <v>350.78000000000003</v>
      </c>
      <c r="G207" s="8">
        <v>1093.3800000000001</v>
      </c>
      <c r="H207" s="29">
        <f t="shared" si="52"/>
        <v>0</v>
      </c>
      <c r="I207" s="29">
        <f t="shared" si="52"/>
        <v>0</v>
      </c>
      <c r="J207" s="29">
        <f t="shared" si="54"/>
        <v>0</v>
      </c>
      <c r="K207" s="29">
        <v>17767.436000000002</v>
      </c>
      <c r="L207" s="29">
        <v>0</v>
      </c>
      <c r="M207" s="29">
        <f t="shared" si="53"/>
        <v>0</v>
      </c>
      <c r="N207" s="2">
        <f t="shared" si="53"/>
        <v>0</v>
      </c>
      <c r="O207" s="8">
        <f t="shared" si="56"/>
        <v>0</v>
      </c>
      <c r="P207" s="8"/>
      <c r="Q207" s="2">
        <f t="shared" si="57"/>
        <v>17767.436000000002</v>
      </c>
      <c r="R207" s="2" t="str">
        <f t="shared" si="55"/>
        <v xml:space="preserve">№176\1 </v>
      </c>
    </row>
    <row r="208" spans="1:18">
      <c r="A208" s="25" t="s">
        <v>212</v>
      </c>
      <c r="B208" s="26">
        <v>3988.53</v>
      </c>
      <c r="C208" s="27">
        <v>2228.39</v>
      </c>
      <c r="D208" s="25">
        <v>6216.93</v>
      </c>
      <c r="E208" s="25">
        <v>4000.04</v>
      </c>
      <c r="F208" s="25">
        <v>2237.81</v>
      </c>
      <c r="G208" s="25">
        <v>6237.8600000000006</v>
      </c>
      <c r="H208" s="26">
        <f t="shared" si="52"/>
        <v>11.509999999999764</v>
      </c>
      <c r="I208" s="26">
        <f t="shared" si="52"/>
        <v>9.4200000000000728</v>
      </c>
      <c r="J208" s="26">
        <f t="shared" si="54"/>
        <v>20.929999999999836</v>
      </c>
      <c r="K208" s="26">
        <v>-19316.3</v>
      </c>
      <c r="L208" s="26">
        <v>0</v>
      </c>
      <c r="M208" s="26">
        <f t="shared" si="53"/>
        <v>73.548899999998483</v>
      </c>
      <c r="N208" s="27">
        <f t="shared" si="53"/>
        <v>22.702200000000175</v>
      </c>
      <c r="O208" s="25">
        <f t="shared" si="56"/>
        <v>96.251099999998658</v>
      </c>
      <c r="P208" s="25"/>
      <c r="Q208" s="27">
        <f t="shared" si="57"/>
        <v>-19412.551099999997</v>
      </c>
      <c r="R208" s="27" t="str">
        <f t="shared" si="55"/>
        <v xml:space="preserve">№176\2 </v>
      </c>
    </row>
    <row r="209" spans="1:18">
      <c r="A209" s="8" t="s">
        <v>213</v>
      </c>
      <c r="B209" s="29">
        <v>5150.17</v>
      </c>
      <c r="C209" s="2">
        <v>1376.57</v>
      </c>
      <c r="D209" s="8">
        <v>6526.75</v>
      </c>
      <c r="E209" s="8">
        <v>5150.18</v>
      </c>
      <c r="F209" s="8">
        <v>1376.58</v>
      </c>
      <c r="G209" s="8">
        <v>6526.77</v>
      </c>
      <c r="H209" s="29">
        <f t="shared" si="52"/>
        <v>1.0000000000218279E-2</v>
      </c>
      <c r="I209" s="29">
        <f t="shared" si="52"/>
        <v>9.9999999999909051E-3</v>
      </c>
      <c r="J209" s="29">
        <f t="shared" si="54"/>
        <v>2.0000000000209184E-2</v>
      </c>
      <c r="K209" s="29">
        <v>-5204.7389999999996</v>
      </c>
      <c r="L209" s="29">
        <v>0</v>
      </c>
      <c r="M209" s="29">
        <f t="shared" si="53"/>
        <v>6.3900000001394799E-2</v>
      </c>
      <c r="N209" s="2">
        <f t="shared" si="53"/>
        <v>2.4099999999978083E-2</v>
      </c>
      <c r="O209" s="8">
        <f t="shared" si="56"/>
        <v>8.8000000001372883E-2</v>
      </c>
      <c r="P209" s="8"/>
      <c r="Q209" s="2">
        <f t="shared" si="57"/>
        <v>-5204.8270000000011</v>
      </c>
      <c r="R209" s="2" t="str">
        <f t="shared" si="55"/>
        <v xml:space="preserve">№177 </v>
      </c>
    </row>
    <row r="210" spans="1:18">
      <c r="A210" s="25" t="s">
        <v>214</v>
      </c>
      <c r="B210" s="26">
        <v>2507.7400000000002</v>
      </c>
      <c r="C210" s="27">
        <v>1613.28</v>
      </c>
      <c r="D210" s="25">
        <v>4121.03</v>
      </c>
      <c r="E210" s="25">
        <v>2507.7400000000002</v>
      </c>
      <c r="F210" s="25">
        <v>1613.28</v>
      </c>
      <c r="G210" s="25">
        <v>4121.03</v>
      </c>
      <c r="H210" s="26">
        <f t="shared" si="52"/>
        <v>0</v>
      </c>
      <c r="I210" s="26">
        <f t="shared" si="52"/>
        <v>0</v>
      </c>
      <c r="J210" s="26">
        <f t="shared" si="54"/>
        <v>0</v>
      </c>
      <c r="K210" s="26">
        <v>-203.53320000000119</v>
      </c>
      <c r="L210" s="26">
        <v>0</v>
      </c>
      <c r="M210" s="26">
        <f t="shared" si="53"/>
        <v>0</v>
      </c>
      <c r="N210" s="27">
        <f t="shared" si="53"/>
        <v>0</v>
      </c>
      <c r="O210" s="25">
        <f>SUM(M210:N210)</f>
        <v>0</v>
      </c>
      <c r="P210" s="25"/>
      <c r="Q210" s="27">
        <f t="shared" si="57"/>
        <v>-203.53320000000119</v>
      </c>
      <c r="R210" s="27" t="str">
        <f t="shared" si="55"/>
        <v xml:space="preserve">№178 </v>
      </c>
    </row>
    <row r="211" spans="1:18">
      <c r="A211" s="8" t="s">
        <v>215</v>
      </c>
      <c r="B211" s="29">
        <v>2351.16</v>
      </c>
      <c r="C211" s="2">
        <v>1652.07</v>
      </c>
      <c r="D211" s="8">
        <v>4003.3</v>
      </c>
      <c r="E211" s="8">
        <v>2351.17</v>
      </c>
      <c r="F211" s="8">
        <v>1652.07</v>
      </c>
      <c r="G211" s="8">
        <v>4003.32</v>
      </c>
      <c r="H211" s="29">
        <f t="shared" si="52"/>
        <v>1.0000000000218279E-2</v>
      </c>
      <c r="I211" s="29">
        <f t="shared" si="52"/>
        <v>0</v>
      </c>
      <c r="J211" s="29">
        <f t="shared" si="54"/>
        <v>1.0000000000218279E-2</v>
      </c>
      <c r="K211" s="29">
        <v>121.45670000000088</v>
      </c>
      <c r="L211" s="29">
        <v>0</v>
      </c>
      <c r="M211" s="29">
        <f t="shared" si="53"/>
        <v>6.3900000001394799E-2</v>
      </c>
      <c r="N211" s="2">
        <f t="shared" si="53"/>
        <v>0</v>
      </c>
      <c r="O211" s="8">
        <f t="shared" si="56"/>
        <v>6.3900000001394799E-2</v>
      </c>
      <c r="P211" s="8"/>
      <c r="Q211" s="2">
        <f t="shared" si="57"/>
        <v>121.39279999999948</v>
      </c>
      <c r="R211" s="2" t="str">
        <f t="shared" si="55"/>
        <v xml:space="preserve">№179 </v>
      </c>
    </row>
    <row r="212" spans="1:18">
      <c r="A212" s="25" t="s">
        <v>216</v>
      </c>
      <c r="B212" s="26">
        <v>11778.02</v>
      </c>
      <c r="C212" s="27">
        <v>6008.31</v>
      </c>
      <c r="D212" s="25">
        <v>17786.350000000002</v>
      </c>
      <c r="E212" s="25">
        <v>12027.81</v>
      </c>
      <c r="F212" s="25">
        <v>6096.62</v>
      </c>
      <c r="G212" s="25">
        <v>18124.43</v>
      </c>
      <c r="H212" s="26">
        <f t="shared" si="52"/>
        <v>249.78999999999905</v>
      </c>
      <c r="I212" s="26">
        <f t="shared" si="52"/>
        <v>88.309999999999491</v>
      </c>
      <c r="J212" s="26">
        <f t="shared" si="54"/>
        <v>338.09999999999854</v>
      </c>
      <c r="K212" s="26">
        <v>-387.71450000000323</v>
      </c>
      <c r="L212" s="26">
        <v>500</v>
      </c>
      <c r="M212" s="26">
        <f t="shared" si="53"/>
        <v>1596.158099999994</v>
      </c>
      <c r="N212" s="27">
        <f t="shared" si="53"/>
        <v>212.82709999999878</v>
      </c>
      <c r="O212" s="25">
        <f t="shared" si="56"/>
        <v>1808.9851999999928</v>
      </c>
      <c r="P212" s="25"/>
      <c r="Q212" s="27">
        <f t="shared" si="57"/>
        <v>-1696.699699999996</v>
      </c>
      <c r="R212" s="27" t="str">
        <f t="shared" si="55"/>
        <v xml:space="preserve">№180 </v>
      </c>
    </row>
    <row r="213" spans="1:18">
      <c r="A213" s="8" t="s">
        <v>217</v>
      </c>
      <c r="B213" s="29">
        <v>3003.33</v>
      </c>
      <c r="C213" s="2">
        <v>5006.2</v>
      </c>
      <c r="D213" s="8">
        <v>8009.6</v>
      </c>
      <c r="E213" s="8">
        <v>3003.33</v>
      </c>
      <c r="F213" s="8">
        <v>5006.2</v>
      </c>
      <c r="G213" s="8">
        <v>8009.6</v>
      </c>
      <c r="H213" s="29">
        <f t="shared" si="52"/>
        <v>0</v>
      </c>
      <c r="I213" s="29">
        <f t="shared" si="52"/>
        <v>0</v>
      </c>
      <c r="J213" s="29">
        <f t="shared" si="54"/>
        <v>0</v>
      </c>
      <c r="K213" s="29">
        <v>3262.1392000000014</v>
      </c>
      <c r="L213" s="29">
        <v>0</v>
      </c>
      <c r="M213" s="29">
        <f t="shared" si="53"/>
        <v>0</v>
      </c>
      <c r="N213" s="2">
        <f t="shared" si="53"/>
        <v>0</v>
      </c>
      <c r="O213" s="8">
        <f t="shared" si="56"/>
        <v>0</v>
      </c>
      <c r="P213" s="8"/>
      <c r="Q213" s="2">
        <f t="shared" si="57"/>
        <v>3262.1392000000014</v>
      </c>
      <c r="R213" s="2" t="str">
        <f t="shared" si="55"/>
        <v xml:space="preserve">№181 </v>
      </c>
    </row>
    <row r="214" spans="1:18">
      <c r="A214" s="25" t="s">
        <v>218</v>
      </c>
      <c r="B214" s="26">
        <v>34440.53</v>
      </c>
      <c r="C214" s="27">
        <v>41412.28</v>
      </c>
      <c r="D214" s="25">
        <v>75852.95</v>
      </c>
      <c r="E214" s="25">
        <v>34440.53</v>
      </c>
      <c r="F214" s="25">
        <v>41412.28</v>
      </c>
      <c r="G214" s="25">
        <v>75852.95</v>
      </c>
      <c r="H214" s="26">
        <f t="shared" si="52"/>
        <v>0</v>
      </c>
      <c r="I214" s="26">
        <f t="shared" si="52"/>
        <v>0</v>
      </c>
      <c r="J214" s="26">
        <f t="shared" si="54"/>
        <v>0</v>
      </c>
      <c r="K214" s="26">
        <v>97.697499999996595</v>
      </c>
      <c r="L214" s="26">
        <v>0</v>
      </c>
      <c r="M214" s="26">
        <f t="shared" si="53"/>
        <v>0</v>
      </c>
      <c r="N214" s="27">
        <f t="shared" si="53"/>
        <v>0</v>
      </c>
      <c r="O214" s="25">
        <f t="shared" si="56"/>
        <v>0</v>
      </c>
      <c r="P214" s="25"/>
      <c r="Q214" s="27">
        <f t="shared" si="57"/>
        <v>97.697499999996595</v>
      </c>
      <c r="R214" s="27" t="str">
        <f t="shared" si="55"/>
        <v xml:space="preserve">№182 </v>
      </c>
    </row>
    <row r="215" spans="1:18">
      <c r="A215" s="8" t="s">
        <v>219</v>
      </c>
      <c r="B215" s="29">
        <v>1462.44</v>
      </c>
      <c r="C215" s="2">
        <v>445.39</v>
      </c>
      <c r="D215" s="8">
        <v>1907.8400000000001</v>
      </c>
      <c r="E215" s="8">
        <v>1462.44</v>
      </c>
      <c r="F215" s="8">
        <v>445.39</v>
      </c>
      <c r="G215" s="8">
        <v>1907.8400000000001</v>
      </c>
      <c r="H215" s="29">
        <f t="shared" si="52"/>
        <v>0</v>
      </c>
      <c r="I215" s="29">
        <f t="shared" si="52"/>
        <v>0</v>
      </c>
      <c r="J215" s="29">
        <f t="shared" si="54"/>
        <v>0</v>
      </c>
      <c r="K215" s="29">
        <v>-1151.2801000000004</v>
      </c>
      <c r="L215" s="29">
        <v>0</v>
      </c>
      <c r="M215" s="29">
        <f t="shared" si="53"/>
        <v>0</v>
      </c>
      <c r="N215" s="2">
        <f t="shared" si="53"/>
        <v>0</v>
      </c>
      <c r="O215" s="8">
        <f t="shared" si="56"/>
        <v>0</v>
      </c>
      <c r="P215" s="8"/>
      <c r="Q215" s="2">
        <f t="shared" si="57"/>
        <v>-1151.2801000000004</v>
      </c>
      <c r="R215" s="2" t="str">
        <f t="shared" si="55"/>
        <v xml:space="preserve">№183 </v>
      </c>
    </row>
    <row r="216" spans="1:18">
      <c r="A216" s="25" t="s">
        <v>220</v>
      </c>
      <c r="B216" s="26">
        <v>11610.72</v>
      </c>
      <c r="C216" s="27">
        <v>5463.58</v>
      </c>
      <c r="D216" s="25">
        <v>17074.310000000001</v>
      </c>
      <c r="E216" s="25">
        <v>11781.380000000001</v>
      </c>
      <c r="F216" s="25">
        <v>5545.47</v>
      </c>
      <c r="G216" s="25">
        <v>17326.86</v>
      </c>
      <c r="H216" s="26">
        <f t="shared" si="52"/>
        <v>170.66000000000167</v>
      </c>
      <c r="I216" s="26">
        <f t="shared" si="52"/>
        <v>81.890000000000327</v>
      </c>
      <c r="J216" s="26">
        <f t="shared" si="54"/>
        <v>252.550000000002</v>
      </c>
      <c r="K216" s="26">
        <v>-995.26099999999133</v>
      </c>
      <c r="L216" s="26">
        <v>1100</v>
      </c>
      <c r="M216" s="26">
        <f t="shared" si="53"/>
        <v>1090.5174000000106</v>
      </c>
      <c r="N216" s="27">
        <f t="shared" si="53"/>
        <v>197.35490000000081</v>
      </c>
      <c r="O216" s="25">
        <f t="shared" si="56"/>
        <v>1287.8723000000114</v>
      </c>
      <c r="P216" s="25"/>
      <c r="Q216" s="27">
        <f t="shared" si="57"/>
        <v>-1183.1333000000027</v>
      </c>
      <c r="R216" s="27" t="str">
        <f t="shared" si="55"/>
        <v xml:space="preserve">№184 </v>
      </c>
    </row>
    <row r="217" spans="1:18">
      <c r="A217" s="8" t="s">
        <v>221</v>
      </c>
      <c r="B217" s="29">
        <v>2833.2400000000002</v>
      </c>
      <c r="C217" s="2">
        <v>1421.74</v>
      </c>
      <c r="D217" s="8">
        <v>4254.9800000000005</v>
      </c>
      <c r="E217" s="8">
        <v>2833.2400000000002</v>
      </c>
      <c r="F217" s="8">
        <v>1421.74</v>
      </c>
      <c r="G217" s="8">
        <v>4254.9800000000005</v>
      </c>
      <c r="H217" s="29">
        <f t="shared" si="52"/>
        <v>0</v>
      </c>
      <c r="I217" s="29">
        <f t="shared" si="52"/>
        <v>0</v>
      </c>
      <c r="J217" s="29">
        <f t="shared" si="54"/>
        <v>0</v>
      </c>
      <c r="K217" s="29">
        <v>-4270.1230000000005</v>
      </c>
      <c r="L217" s="29">
        <v>0</v>
      </c>
      <c r="M217" s="29">
        <f t="shared" si="53"/>
        <v>0</v>
      </c>
      <c r="N217" s="2">
        <f t="shared" si="53"/>
        <v>0</v>
      </c>
      <c r="O217" s="8">
        <f t="shared" si="56"/>
        <v>0</v>
      </c>
      <c r="P217" s="8"/>
      <c r="Q217" s="2">
        <f t="shared" si="57"/>
        <v>-4270.1230000000005</v>
      </c>
      <c r="R217" s="2" t="str">
        <f t="shared" si="55"/>
        <v xml:space="preserve">№185 </v>
      </c>
    </row>
    <row r="218" spans="1:18">
      <c r="A218" s="25" t="s">
        <v>222</v>
      </c>
      <c r="B218" s="26">
        <v>1119.28</v>
      </c>
      <c r="C218" s="27">
        <v>1065.08</v>
      </c>
      <c r="D218" s="25">
        <v>2184.37</v>
      </c>
      <c r="E218" s="25">
        <v>1119.6100000000001</v>
      </c>
      <c r="F218" s="25">
        <v>1065.22</v>
      </c>
      <c r="G218" s="25">
        <v>2184.84</v>
      </c>
      <c r="H218" s="26">
        <f t="shared" si="52"/>
        <v>0.33000000000015461</v>
      </c>
      <c r="I218" s="26">
        <f t="shared" si="52"/>
        <v>0.14000000000010004</v>
      </c>
      <c r="J218" s="26">
        <f t="shared" si="54"/>
        <v>0.47000000000025466</v>
      </c>
      <c r="K218" s="26">
        <v>-497.50089999999943</v>
      </c>
      <c r="L218" s="26">
        <v>0</v>
      </c>
      <c r="M218" s="26">
        <f t="shared" si="53"/>
        <v>2.1087000000009879</v>
      </c>
      <c r="N218" s="27">
        <f t="shared" si="53"/>
        <v>0.33740000000024112</v>
      </c>
      <c r="O218" s="25">
        <f t="shared" si="56"/>
        <v>2.4461000000012292</v>
      </c>
      <c r="P218" s="25"/>
      <c r="Q218" s="27">
        <f t="shared" si="57"/>
        <v>-499.94700000000068</v>
      </c>
      <c r="R218" s="27" t="str">
        <f t="shared" si="55"/>
        <v xml:space="preserve">№186 </v>
      </c>
    </row>
    <row r="219" spans="1:18">
      <c r="A219" s="8" t="s">
        <v>223</v>
      </c>
      <c r="B219" s="29">
        <v>2740.04</v>
      </c>
      <c r="C219" s="2">
        <v>1682.3400000000001</v>
      </c>
      <c r="D219" s="8">
        <v>4422.42</v>
      </c>
      <c r="E219" s="8">
        <v>2740.04</v>
      </c>
      <c r="F219" s="8">
        <v>1682.3400000000001</v>
      </c>
      <c r="G219" s="8">
        <v>4422.42</v>
      </c>
      <c r="H219" s="32">
        <f t="shared" ref="H219:I250" si="58">E219-B219</f>
        <v>0</v>
      </c>
      <c r="I219" s="32">
        <f t="shared" si="58"/>
        <v>0</v>
      </c>
      <c r="J219" s="29">
        <f t="shared" si="54"/>
        <v>0</v>
      </c>
      <c r="K219" s="32">
        <v>750.30559999999969</v>
      </c>
      <c r="L219" s="32">
        <v>0</v>
      </c>
      <c r="M219" s="29">
        <f t="shared" ref="M219:N250" si="59">H219*M$6</f>
        <v>0</v>
      </c>
      <c r="N219" s="2">
        <f t="shared" si="59"/>
        <v>0</v>
      </c>
      <c r="O219" s="8">
        <f t="shared" si="56"/>
        <v>0</v>
      </c>
      <c r="P219" s="8"/>
      <c r="Q219" s="2">
        <f t="shared" si="57"/>
        <v>750.30559999999969</v>
      </c>
      <c r="R219" s="2" t="str">
        <f t="shared" si="55"/>
        <v xml:space="preserve">№187 </v>
      </c>
    </row>
    <row r="220" spans="1:18">
      <c r="A220" s="25" t="s">
        <v>224</v>
      </c>
      <c r="B220" s="26">
        <v>2893.71</v>
      </c>
      <c r="C220" s="27">
        <v>480.01</v>
      </c>
      <c r="D220" s="25">
        <v>3373.7200000000003</v>
      </c>
      <c r="E220" s="25">
        <v>2893.71</v>
      </c>
      <c r="F220" s="25">
        <v>480.01</v>
      </c>
      <c r="G220" s="25">
        <v>3373.7200000000003</v>
      </c>
      <c r="H220" s="26">
        <f t="shared" si="58"/>
        <v>0</v>
      </c>
      <c r="I220" s="26">
        <f t="shared" si="58"/>
        <v>0</v>
      </c>
      <c r="J220" s="26">
        <f t="shared" si="54"/>
        <v>0</v>
      </c>
      <c r="K220" s="26">
        <v>-1739.1217000000001</v>
      </c>
      <c r="L220" s="26">
        <v>0</v>
      </c>
      <c r="M220" s="26">
        <f t="shared" si="59"/>
        <v>0</v>
      </c>
      <c r="N220" s="27">
        <f t="shared" si="59"/>
        <v>0</v>
      </c>
      <c r="O220" s="25">
        <f t="shared" si="56"/>
        <v>0</v>
      </c>
      <c r="P220" s="25"/>
      <c r="Q220" s="27">
        <f t="shared" si="57"/>
        <v>-1739.1217000000001</v>
      </c>
      <c r="R220" s="27" t="str">
        <f t="shared" si="55"/>
        <v>№188\1</v>
      </c>
    </row>
    <row r="221" spans="1:18" ht="14.25" customHeight="1">
      <c r="A221" s="8" t="s">
        <v>225</v>
      </c>
      <c r="B221" s="29">
        <v>1681.76</v>
      </c>
      <c r="C221" s="2">
        <v>1348.27</v>
      </c>
      <c r="D221" s="8">
        <v>3030.06</v>
      </c>
      <c r="E221" s="8">
        <v>1683.96</v>
      </c>
      <c r="F221" s="8">
        <v>1349.34</v>
      </c>
      <c r="G221" s="8">
        <v>3033.33</v>
      </c>
      <c r="H221" s="29">
        <f t="shared" si="58"/>
        <v>2.2000000000000455</v>
      </c>
      <c r="I221" s="29">
        <f t="shared" si="58"/>
        <v>1.0699999999999363</v>
      </c>
      <c r="J221" s="29">
        <f t="shared" si="54"/>
        <v>3.2699999999999818</v>
      </c>
      <c r="K221" s="29">
        <v>-956.18490000000031</v>
      </c>
      <c r="L221" s="29">
        <v>0</v>
      </c>
      <c r="M221" s="29">
        <f t="shared" si="59"/>
        <v>14.058000000000289</v>
      </c>
      <c r="N221" s="2">
        <f t="shared" si="59"/>
        <v>2.5786999999998468</v>
      </c>
      <c r="O221" s="8">
        <f t="shared" si="56"/>
        <v>16.636700000000136</v>
      </c>
      <c r="P221" s="8"/>
      <c r="Q221" s="2">
        <f t="shared" si="57"/>
        <v>-972.82160000000044</v>
      </c>
      <c r="R221" s="2" t="str">
        <f t="shared" si="55"/>
        <v xml:space="preserve">№188\2 </v>
      </c>
    </row>
    <row r="222" spans="1:18">
      <c r="A222" s="25" t="s">
        <v>226</v>
      </c>
      <c r="B222" s="26">
        <v>7227.42</v>
      </c>
      <c r="C222" s="27">
        <v>4135.6099999999997</v>
      </c>
      <c r="D222" s="25">
        <v>11363.06</v>
      </c>
      <c r="E222" s="25">
        <v>7227.42</v>
      </c>
      <c r="F222" s="25">
        <v>4135.6099999999997</v>
      </c>
      <c r="G222" s="25">
        <v>11363.06</v>
      </c>
      <c r="H222" s="26">
        <f t="shared" si="58"/>
        <v>0</v>
      </c>
      <c r="I222" s="26">
        <f t="shared" si="58"/>
        <v>0</v>
      </c>
      <c r="J222" s="26">
        <f t="shared" si="54"/>
        <v>0</v>
      </c>
      <c r="K222" s="26">
        <v>2804.2570999999998</v>
      </c>
      <c r="L222" s="26">
        <v>0</v>
      </c>
      <c r="M222" s="26">
        <f t="shared" si="59"/>
        <v>0</v>
      </c>
      <c r="N222" s="27">
        <f t="shared" si="59"/>
        <v>0</v>
      </c>
      <c r="O222" s="25">
        <f t="shared" si="56"/>
        <v>0</v>
      </c>
      <c r="P222" s="25"/>
      <c r="Q222" s="27">
        <f t="shared" si="57"/>
        <v>2804.2570999999998</v>
      </c>
      <c r="R222" s="27" t="str">
        <f t="shared" si="55"/>
        <v xml:space="preserve">№189 </v>
      </c>
    </row>
    <row r="223" spans="1:18">
      <c r="A223" s="8" t="s">
        <v>227</v>
      </c>
      <c r="B223" s="29">
        <v>3836.51</v>
      </c>
      <c r="C223" s="2">
        <v>1171.6400000000001</v>
      </c>
      <c r="D223" s="8">
        <v>5008.16</v>
      </c>
      <c r="E223" s="8">
        <v>3865.48</v>
      </c>
      <c r="F223" s="8">
        <v>1186.27</v>
      </c>
      <c r="G223" s="8">
        <v>5051.76</v>
      </c>
      <c r="H223" s="29">
        <f t="shared" si="58"/>
        <v>28.9699999999998</v>
      </c>
      <c r="I223" s="29">
        <f t="shared" si="58"/>
        <v>14.629999999999882</v>
      </c>
      <c r="J223" s="29">
        <f t="shared" si="54"/>
        <v>43.599999999999682</v>
      </c>
      <c r="K223" s="29">
        <v>-1189.1804000000002</v>
      </c>
      <c r="L223" s="29">
        <v>0</v>
      </c>
      <c r="M223" s="29">
        <f t="shared" si="59"/>
        <v>185.11829999999873</v>
      </c>
      <c r="N223" s="2">
        <f t="shared" si="59"/>
        <v>35.258299999999714</v>
      </c>
      <c r="O223" s="8">
        <f t="shared" si="56"/>
        <v>220.37659999999843</v>
      </c>
      <c r="P223" s="8"/>
      <c r="Q223" s="2">
        <f t="shared" si="57"/>
        <v>-1409.5569999999987</v>
      </c>
      <c r="R223" s="2" t="str">
        <f t="shared" si="55"/>
        <v xml:space="preserve">№190 </v>
      </c>
    </row>
    <row r="224" spans="1:18">
      <c r="A224" s="25" t="s">
        <v>228</v>
      </c>
      <c r="B224" s="26">
        <v>53.800000000000004</v>
      </c>
      <c r="C224" s="27">
        <v>10.91</v>
      </c>
      <c r="D224" s="25">
        <v>64.72</v>
      </c>
      <c r="E224" s="25">
        <v>53.81</v>
      </c>
      <c r="F224" s="25">
        <v>10.92</v>
      </c>
      <c r="G224" s="25">
        <v>64.73</v>
      </c>
      <c r="H224" s="26">
        <f t="shared" si="58"/>
        <v>9.9999999999980105E-3</v>
      </c>
      <c r="I224" s="26">
        <f t="shared" si="58"/>
        <v>9.9999999999997868E-3</v>
      </c>
      <c r="J224" s="26">
        <f t="shared" si="54"/>
        <v>1.9999999999997797E-2</v>
      </c>
      <c r="K224" s="26">
        <v>-116.47190000000003</v>
      </c>
      <c r="L224" s="26">
        <v>0</v>
      </c>
      <c r="M224" s="26">
        <f t="shared" si="59"/>
        <v>6.3899999999987286E-2</v>
      </c>
      <c r="N224" s="27">
        <f t="shared" si="59"/>
        <v>2.4099999999999486E-2</v>
      </c>
      <c r="O224" s="25">
        <f t="shared" si="56"/>
        <v>8.7999999999986769E-2</v>
      </c>
      <c r="P224" s="25"/>
      <c r="Q224" s="27">
        <f t="shared" si="57"/>
        <v>-116.55990000000003</v>
      </c>
      <c r="R224" s="27" t="str">
        <f t="shared" si="55"/>
        <v xml:space="preserve">№191 </v>
      </c>
    </row>
    <row r="225" spans="1:18">
      <c r="A225" s="8" t="s">
        <v>229</v>
      </c>
      <c r="B225" s="29">
        <v>2666.71</v>
      </c>
      <c r="C225" s="2">
        <v>1018.71</v>
      </c>
      <c r="D225" s="8">
        <v>3685.4500000000003</v>
      </c>
      <c r="E225" s="8">
        <v>2666.71</v>
      </c>
      <c r="F225" s="8">
        <v>1018.71</v>
      </c>
      <c r="G225" s="8">
        <v>3685.4500000000003</v>
      </c>
      <c r="H225" s="29">
        <f t="shared" si="58"/>
        <v>0</v>
      </c>
      <c r="I225" s="29">
        <f t="shared" si="58"/>
        <v>0</v>
      </c>
      <c r="J225" s="29">
        <f t="shared" si="54"/>
        <v>0</v>
      </c>
      <c r="K225" s="29">
        <v>844.77999999999975</v>
      </c>
      <c r="L225" s="29">
        <v>0</v>
      </c>
      <c r="M225" s="29">
        <f t="shared" si="59"/>
        <v>0</v>
      </c>
      <c r="N225" s="2">
        <f t="shared" si="59"/>
        <v>0</v>
      </c>
      <c r="O225" s="8">
        <f t="shared" si="56"/>
        <v>0</v>
      </c>
      <c r="P225" s="8"/>
      <c r="Q225" s="2">
        <f t="shared" si="57"/>
        <v>844.77999999999975</v>
      </c>
      <c r="R225" s="2" t="str">
        <f t="shared" si="55"/>
        <v xml:space="preserve">№202 </v>
      </c>
    </row>
    <row r="226" spans="1:18">
      <c r="A226" s="25" t="s">
        <v>230</v>
      </c>
      <c r="B226" s="26">
        <v>356.82</v>
      </c>
      <c r="C226" s="27">
        <v>129.80000000000001</v>
      </c>
      <c r="D226" s="25">
        <v>486.64</v>
      </c>
      <c r="E226" s="25">
        <v>356.82</v>
      </c>
      <c r="F226" s="25">
        <v>129.80000000000001</v>
      </c>
      <c r="G226" s="25">
        <v>486.64</v>
      </c>
      <c r="H226" s="26">
        <f t="shared" si="58"/>
        <v>0</v>
      </c>
      <c r="I226" s="26">
        <f t="shared" si="58"/>
        <v>0</v>
      </c>
      <c r="J226" s="26">
        <f t="shared" si="54"/>
        <v>0</v>
      </c>
      <c r="K226" s="26">
        <v>1515.2954</v>
      </c>
      <c r="L226" s="26">
        <v>0</v>
      </c>
      <c r="M226" s="26">
        <f t="shared" si="59"/>
        <v>0</v>
      </c>
      <c r="N226" s="27">
        <f t="shared" si="59"/>
        <v>0</v>
      </c>
      <c r="O226" s="25">
        <f t="shared" si="56"/>
        <v>0</v>
      </c>
      <c r="P226" s="25"/>
      <c r="Q226" s="27">
        <f t="shared" si="57"/>
        <v>1515.2954</v>
      </c>
      <c r="R226" s="27" t="str">
        <f t="shared" si="55"/>
        <v xml:space="preserve">№203 </v>
      </c>
    </row>
    <row r="227" spans="1:18">
      <c r="A227" s="8" t="s">
        <v>231</v>
      </c>
      <c r="B227" s="29">
        <v>7083.89</v>
      </c>
      <c r="C227" s="2">
        <v>2152.65</v>
      </c>
      <c r="D227" s="8">
        <v>9236.5400000000009</v>
      </c>
      <c r="E227" s="8">
        <v>7083.89</v>
      </c>
      <c r="F227" s="8">
        <v>2152.65</v>
      </c>
      <c r="G227" s="8">
        <v>9236.5400000000009</v>
      </c>
      <c r="H227" s="29">
        <f t="shared" si="58"/>
        <v>0</v>
      </c>
      <c r="I227" s="29">
        <f t="shared" si="58"/>
        <v>0</v>
      </c>
      <c r="J227" s="29">
        <f t="shared" si="54"/>
        <v>0</v>
      </c>
      <c r="K227" s="29">
        <v>-12.831200000001028</v>
      </c>
      <c r="L227" s="29">
        <v>0</v>
      </c>
      <c r="M227" s="29">
        <f t="shared" si="59"/>
        <v>0</v>
      </c>
      <c r="N227" s="2">
        <f t="shared" si="59"/>
        <v>0</v>
      </c>
      <c r="O227" s="8">
        <f t="shared" si="56"/>
        <v>0</v>
      </c>
      <c r="P227" s="8"/>
      <c r="Q227" s="2">
        <f t="shared" si="57"/>
        <v>-12.831200000001028</v>
      </c>
      <c r="R227" s="2" t="str">
        <f t="shared" si="55"/>
        <v xml:space="preserve">№204 </v>
      </c>
    </row>
    <row r="228" spans="1:18">
      <c r="A228" s="25" t="s">
        <v>232</v>
      </c>
      <c r="B228" s="26">
        <v>165</v>
      </c>
      <c r="C228" s="27">
        <v>192.73000000000002</v>
      </c>
      <c r="D228" s="25">
        <v>357.73</v>
      </c>
      <c r="E228" s="25">
        <v>165</v>
      </c>
      <c r="F228" s="25">
        <v>192.73000000000002</v>
      </c>
      <c r="G228" s="25">
        <v>357.73</v>
      </c>
      <c r="H228" s="26">
        <f t="shared" si="58"/>
        <v>0</v>
      </c>
      <c r="I228" s="26">
        <f t="shared" si="58"/>
        <v>0</v>
      </c>
      <c r="J228" s="26">
        <f t="shared" si="54"/>
        <v>0</v>
      </c>
      <c r="K228" s="26">
        <v>81.993400000000022</v>
      </c>
      <c r="L228" s="26">
        <v>0</v>
      </c>
      <c r="M228" s="26">
        <f t="shared" si="59"/>
        <v>0</v>
      </c>
      <c r="N228" s="27">
        <f t="shared" si="59"/>
        <v>0</v>
      </c>
      <c r="O228" s="25">
        <f t="shared" si="56"/>
        <v>0</v>
      </c>
      <c r="P228" s="25"/>
      <c r="Q228" s="27">
        <f t="shared" si="57"/>
        <v>81.993400000000022</v>
      </c>
      <c r="R228" s="27" t="str">
        <f t="shared" si="55"/>
        <v xml:space="preserve">№205 </v>
      </c>
    </row>
    <row r="229" spans="1:18">
      <c r="A229" s="8" t="s">
        <v>233</v>
      </c>
      <c r="B229" s="29">
        <v>2465.1799999999998</v>
      </c>
      <c r="C229" s="2">
        <v>1702.3400000000001</v>
      </c>
      <c r="D229" s="8">
        <v>4167.53</v>
      </c>
      <c r="E229" s="8">
        <v>2465.2200000000003</v>
      </c>
      <c r="F229" s="8">
        <v>1702.3600000000001</v>
      </c>
      <c r="G229" s="8">
        <v>4167.58</v>
      </c>
      <c r="H229" s="29">
        <f t="shared" si="58"/>
        <v>4.0000000000418368E-2</v>
      </c>
      <c r="I229" s="29">
        <f t="shared" si="58"/>
        <v>1.999999999998181E-2</v>
      </c>
      <c r="J229" s="29">
        <f t="shared" si="54"/>
        <v>6.0000000000400178E-2</v>
      </c>
      <c r="K229" s="29">
        <v>501.55330000000095</v>
      </c>
      <c r="L229" s="29">
        <v>0</v>
      </c>
      <c r="M229" s="29">
        <f t="shared" si="59"/>
        <v>0.25560000000267336</v>
      </c>
      <c r="N229" s="2">
        <f t="shared" si="59"/>
        <v>4.8199999999956167E-2</v>
      </c>
      <c r="O229" s="8">
        <f t="shared" si="56"/>
        <v>0.30380000000262952</v>
      </c>
      <c r="P229" s="8"/>
      <c r="Q229" s="2">
        <f t="shared" si="57"/>
        <v>501.24949999999831</v>
      </c>
      <c r="R229" s="2" t="str">
        <f t="shared" si="55"/>
        <v xml:space="preserve">№206 </v>
      </c>
    </row>
    <row r="230" spans="1:18">
      <c r="A230" s="25" t="s">
        <v>234</v>
      </c>
      <c r="B230" s="26">
        <v>3945.59</v>
      </c>
      <c r="C230" s="27">
        <v>2358.58</v>
      </c>
      <c r="D230" s="25">
        <v>6304.1900000000005</v>
      </c>
      <c r="E230" s="25">
        <v>3945.59</v>
      </c>
      <c r="F230" s="25">
        <v>2358.58</v>
      </c>
      <c r="G230" s="25">
        <v>6304.1900000000005</v>
      </c>
      <c r="H230" s="26">
        <f t="shared" si="58"/>
        <v>0</v>
      </c>
      <c r="I230" s="26">
        <f t="shared" si="58"/>
        <v>0</v>
      </c>
      <c r="J230" s="26">
        <f t="shared" si="54"/>
        <v>0</v>
      </c>
      <c r="K230" s="26">
        <v>178.8059999999997</v>
      </c>
      <c r="L230" s="26">
        <v>0</v>
      </c>
      <c r="M230" s="26">
        <f t="shared" si="59"/>
        <v>0</v>
      </c>
      <c r="N230" s="27">
        <f t="shared" si="59"/>
        <v>0</v>
      </c>
      <c r="O230" s="25">
        <f t="shared" si="56"/>
        <v>0</v>
      </c>
      <c r="P230" s="25"/>
      <c r="Q230" s="27">
        <f t="shared" si="57"/>
        <v>178.8059999999997</v>
      </c>
      <c r="R230" s="27" t="str">
        <f t="shared" si="55"/>
        <v xml:space="preserve">№207 </v>
      </c>
    </row>
    <row r="231" spans="1:18">
      <c r="A231" s="8" t="s">
        <v>235</v>
      </c>
      <c r="B231" s="29">
        <v>4574.2300000000005</v>
      </c>
      <c r="C231" s="2">
        <v>1517.1000000000001</v>
      </c>
      <c r="D231" s="8">
        <v>6091.34</v>
      </c>
      <c r="E231" s="8">
        <v>4574.2300000000005</v>
      </c>
      <c r="F231" s="8">
        <v>1517.1000000000001</v>
      </c>
      <c r="G231" s="8">
        <v>6091.34</v>
      </c>
      <c r="H231" s="29">
        <f t="shared" si="58"/>
        <v>0</v>
      </c>
      <c r="I231" s="29">
        <f t="shared" si="58"/>
        <v>0</v>
      </c>
      <c r="J231" s="29">
        <f t="shared" si="54"/>
        <v>0</v>
      </c>
      <c r="K231" s="29">
        <v>957.63429999999698</v>
      </c>
      <c r="L231" s="29">
        <v>0</v>
      </c>
      <c r="M231" s="29">
        <f t="shared" si="59"/>
        <v>0</v>
      </c>
      <c r="N231" s="2">
        <f t="shared" si="59"/>
        <v>0</v>
      </c>
      <c r="O231" s="8">
        <f t="shared" si="56"/>
        <v>0</v>
      </c>
      <c r="P231" s="8"/>
      <c r="Q231" s="2">
        <f t="shared" si="57"/>
        <v>957.63429999999698</v>
      </c>
      <c r="R231" s="2" t="str">
        <f t="shared" si="55"/>
        <v xml:space="preserve">№208 </v>
      </c>
    </row>
    <row r="232" spans="1:18">
      <c r="A232" s="25" t="s">
        <v>236</v>
      </c>
      <c r="B232" s="26">
        <v>733.43000000000006</v>
      </c>
      <c r="C232" s="27">
        <v>350.59000000000003</v>
      </c>
      <c r="D232" s="25">
        <v>1084.04</v>
      </c>
      <c r="E232" s="25">
        <v>733.43000000000006</v>
      </c>
      <c r="F232" s="25">
        <v>350.59000000000003</v>
      </c>
      <c r="G232" s="25">
        <v>1084.04</v>
      </c>
      <c r="H232" s="26">
        <f t="shared" si="58"/>
        <v>0</v>
      </c>
      <c r="I232" s="26">
        <f t="shared" si="58"/>
        <v>0</v>
      </c>
      <c r="J232" s="26">
        <f t="shared" si="54"/>
        <v>0</v>
      </c>
      <c r="K232" s="26">
        <v>9782.4106999999985</v>
      </c>
      <c r="L232" s="26">
        <v>0</v>
      </c>
      <c r="M232" s="26">
        <f t="shared" si="59"/>
        <v>0</v>
      </c>
      <c r="N232" s="27">
        <f t="shared" si="59"/>
        <v>0</v>
      </c>
      <c r="O232" s="25">
        <f t="shared" si="56"/>
        <v>0</v>
      </c>
      <c r="P232" s="25"/>
      <c r="Q232" s="27">
        <f t="shared" si="57"/>
        <v>9782.4106999999985</v>
      </c>
      <c r="R232" s="27" t="str">
        <f t="shared" si="55"/>
        <v xml:space="preserve">№209 </v>
      </c>
    </row>
    <row r="233" spans="1:18">
      <c r="A233" s="8" t="s">
        <v>237</v>
      </c>
      <c r="B233" s="29">
        <v>11465.81</v>
      </c>
      <c r="C233" s="2">
        <v>3973.08</v>
      </c>
      <c r="D233" s="8">
        <v>15438.970000000001</v>
      </c>
      <c r="E233" s="8">
        <v>11622.75</v>
      </c>
      <c r="F233" s="8">
        <v>4044.21</v>
      </c>
      <c r="G233" s="8">
        <v>15667.04</v>
      </c>
      <c r="H233" s="29">
        <f t="shared" si="58"/>
        <v>156.94000000000051</v>
      </c>
      <c r="I233" s="29">
        <f t="shared" si="58"/>
        <v>71.130000000000109</v>
      </c>
      <c r="J233" s="29">
        <f t="shared" si="54"/>
        <v>228.07000000000062</v>
      </c>
      <c r="K233" s="29">
        <v>-3891.5047999999965</v>
      </c>
      <c r="L233" s="29">
        <v>0</v>
      </c>
      <c r="M233" s="29">
        <f t="shared" si="59"/>
        <v>1002.8466000000031</v>
      </c>
      <c r="N233" s="2">
        <f t="shared" si="59"/>
        <v>171.42330000000027</v>
      </c>
      <c r="O233" s="8">
        <f t="shared" si="56"/>
        <v>1174.2699000000034</v>
      </c>
      <c r="P233" s="8"/>
      <c r="Q233" s="2">
        <f t="shared" si="57"/>
        <v>-5065.7746999999999</v>
      </c>
      <c r="R233" s="2" t="str">
        <f t="shared" si="55"/>
        <v xml:space="preserve">№210 </v>
      </c>
    </row>
    <row r="234" spans="1:18">
      <c r="A234" s="25" t="s">
        <v>238</v>
      </c>
      <c r="B234" s="26">
        <v>6987.3600000000006</v>
      </c>
      <c r="C234" s="27">
        <v>3126.19</v>
      </c>
      <c r="D234" s="25">
        <v>10113.550000000001</v>
      </c>
      <c r="E234" s="25">
        <v>6987.43</v>
      </c>
      <c r="F234" s="25">
        <v>3126.25</v>
      </c>
      <c r="G234" s="25">
        <v>10113.68</v>
      </c>
      <c r="H234" s="26">
        <f t="shared" si="58"/>
        <v>6.9999999999708962E-2</v>
      </c>
      <c r="I234" s="26">
        <f t="shared" si="58"/>
        <v>5.999999999994543E-2</v>
      </c>
      <c r="J234" s="26">
        <f t="shared" si="54"/>
        <v>0.12999999999965439</v>
      </c>
      <c r="K234" s="26">
        <v>122.01769999999738</v>
      </c>
      <c r="L234" s="26">
        <v>0</v>
      </c>
      <c r="M234" s="26">
        <f t="shared" si="59"/>
        <v>0.44729999999814024</v>
      </c>
      <c r="N234" s="27">
        <f t="shared" si="59"/>
        <v>0.1445999999998685</v>
      </c>
      <c r="O234" s="25">
        <f t="shared" si="56"/>
        <v>0.5918999999980088</v>
      </c>
      <c r="P234" s="25"/>
      <c r="Q234" s="27">
        <f t="shared" si="57"/>
        <v>121.42579999999937</v>
      </c>
      <c r="R234" s="27" t="str">
        <f t="shared" si="55"/>
        <v xml:space="preserve">№210а </v>
      </c>
    </row>
    <row r="235" spans="1:18">
      <c r="A235" s="8" t="s">
        <v>239</v>
      </c>
      <c r="B235" s="29">
        <v>5395.27</v>
      </c>
      <c r="C235" s="2">
        <v>2896.39</v>
      </c>
      <c r="D235" s="8">
        <v>8291.67</v>
      </c>
      <c r="E235" s="8">
        <v>5395.27</v>
      </c>
      <c r="F235" s="8">
        <v>2896.39</v>
      </c>
      <c r="G235" s="8">
        <v>8291.67</v>
      </c>
      <c r="H235" s="29">
        <f t="shared" si="58"/>
        <v>0</v>
      </c>
      <c r="I235" s="29">
        <f t="shared" si="58"/>
        <v>0</v>
      </c>
      <c r="J235" s="29">
        <f t="shared" si="54"/>
        <v>0</v>
      </c>
      <c r="K235" s="29">
        <v>18.15179999999782</v>
      </c>
      <c r="L235" s="29">
        <v>0</v>
      </c>
      <c r="M235" s="29">
        <f t="shared" si="59"/>
        <v>0</v>
      </c>
      <c r="N235" s="2">
        <f t="shared" si="59"/>
        <v>0</v>
      </c>
      <c r="O235" s="8">
        <f t="shared" si="56"/>
        <v>0</v>
      </c>
      <c r="P235" s="8"/>
      <c r="Q235" s="2">
        <f t="shared" si="57"/>
        <v>18.15179999999782</v>
      </c>
      <c r="R235" s="2" t="str">
        <f t="shared" si="55"/>
        <v xml:space="preserve">№211 </v>
      </c>
    </row>
    <row r="236" spans="1:18">
      <c r="A236" s="25" t="s">
        <v>240</v>
      </c>
      <c r="B236" s="26">
        <v>1519.97</v>
      </c>
      <c r="C236" s="27">
        <v>973.17000000000007</v>
      </c>
      <c r="D236" s="25">
        <v>2493.16</v>
      </c>
      <c r="E236" s="25">
        <v>1519.97</v>
      </c>
      <c r="F236" s="25">
        <v>973.17000000000007</v>
      </c>
      <c r="G236" s="25">
        <v>2493.16</v>
      </c>
      <c r="H236" s="26">
        <f t="shared" si="58"/>
        <v>0</v>
      </c>
      <c r="I236" s="26">
        <f t="shared" si="58"/>
        <v>0</v>
      </c>
      <c r="J236" s="26">
        <f t="shared" si="54"/>
        <v>0</v>
      </c>
      <c r="K236" s="26">
        <v>-1420.8676000000005</v>
      </c>
      <c r="L236" s="26">
        <v>0</v>
      </c>
      <c r="M236" s="26">
        <f t="shared" si="59"/>
        <v>0</v>
      </c>
      <c r="N236" s="27">
        <f t="shared" si="59"/>
        <v>0</v>
      </c>
      <c r="O236" s="25">
        <f t="shared" si="56"/>
        <v>0</v>
      </c>
      <c r="P236" s="25"/>
      <c r="Q236" s="27">
        <f t="shared" si="57"/>
        <v>-1420.8676000000005</v>
      </c>
      <c r="R236" s="27" t="str">
        <f t="shared" si="55"/>
        <v xml:space="preserve">№212 </v>
      </c>
    </row>
    <row r="237" spans="1:18">
      <c r="A237" s="8" t="s">
        <v>241</v>
      </c>
      <c r="B237" s="29">
        <v>1773.14</v>
      </c>
      <c r="C237" s="2">
        <v>2668.51</v>
      </c>
      <c r="D237" s="8">
        <v>4441.78</v>
      </c>
      <c r="E237" s="8">
        <v>1773.14</v>
      </c>
      <c r="F237" s="8">
        <v>2668.51</v>
      </c>
      <c r="G237" s="8">
        <v>4441.78</v>
      </c>
      <c r="H237" s="29">
        <f t="shared" si="58"/>
        <v>0</v>
      </c>
      <c r="I237" s="29">
        <f t="shared" si="58"/>
        <v>0</v>
      </c>
      <c r="J237" s="29">
        <f t="shared" si="54"/>
        <v>0</v>
      </c>
      <c r="K237" s="29">
        <v>-1885.5263000000009</v>
      </c>
      <c r="L237" s="29">
        <v>0</v>
      </c>
      <c r="M237" s="29">
        <f t="shared" si="59"/>
        <v>0</v>
      </c>
      <c r="N237" s="2">
        <f t="shared" si="59"/>
        <v>0</v>
      </c>
      <c r="O237" s="8">
        <f t="shared" si="56"/>
        <v>0</v>
      </c>
      <c r="P237" s="8"/>
      <c r="Q237" s="2">
        <f t="shared" si="57"/>
        <v>-1885.5263000000009</v>
      </c>
      <c r="R237" s="2" t="str">
        <f t="shared" si="55"/>
        <v xml:space="preserve">№213 </v>
      </c>
    </row>
    <row r="238" spans="1:18">
      <c r="A238" s="25" t="s">
        <v>242</v>
      </c>
      <c r="B238" s="26">
        <v>15478</v>
      </c>
      <c r="C238" s="27">
        <v>7613.53</v>
      </c>
      <c r="D238" s="25">
        <v>23091.53</v>
      </c>
      <c r="E238" s="25">
        <v>15883.62</v>
      </c>
      <c r="F238" s="25">
        <v>7853.46</v>
      </c>
      <c r="G238" s="25">
        <v>23737.09</v>
      </c>
      <c r="H238" s="26">
        <f t="shared" si="58"/>
        <v>405.6200000000008</v>
      </c>
      <c r="I238" s="26">
        <f t="shared" si="58"/>
        <v>239.93000000000029</v>
      </c>
      <c r="J238" s="26">
        <f t="shared" si="54"/>
        <v>645.55000000000109</v>
      </c>
      <c r="K238" s="26">
        <v>-1515.6741999999967</v>
      </c>
      <c r="L238" s="26">
        <v>3700</v>
      </c>
      <c r="M238" s="26">
        <f t="shared" si="59"/>
        <v>2591.9118000000049</v>
      </c>
      <c r="N238" s="27">
        <f t="shared" si="59"/>
        <v>578.23130000000072</v>
      </c>
      <c r="O238" s="25">
        <f t="shared" si="56"/>
        <v>3170.1431000000057</v>
      </c>
      <c r="P238" s="25"/>
      <c r="Q238" s="27">
        <f t="shared" si="57"/>
        <v>-985.81730000000243</v>
      </c>
      <c r="R238" s="27" t="str">
        <f t="shared" si="55"/>
        <v xml:space="preserve">№214 </v>
      </c>
    </row>
    <row r="239" spans="1:18">
      <c r="A239" s="8" t="s">
        <v>243</v>
      </c>
      <c r="B239" s="29">
        <v>10446.32</v>
      </c>
      <c r="C239" s="2">
        <v>4971.58</v>
      </c>
      <c r="D239" s="8">
        <v>15417.95</v>
      </c>
      <c r="E239" s="8">
        <v>10472.34</v>
      </c>
      <c r="F239" s="8">
        <v>4984.84</v>
      </c>
      <c r="G239" s="8">
        <v>15457.23</v>
      </c>
      <c r="H239" s="29">
        <f t="shared" si="58"/>
        <v>26.020000000000437</v>
      </c>
      <c r="I239" s="29">
        <f t="shared" si="58"/>
        <v>13.260000000000218</v>
      </c>
      <c r="J239" s="29">
        <f t="shared" si="54"/>
        <v>39.280000000000655</v>
      </c>
      <c r="K239" s="29">
        <v>423.40470000000886</v>
      </c>
      <c r="L239" s="29">
        <v>0</v>
      </c>
      <c r="M239" s="29">
        <f t="shared" si="59"/>
        <v>166.26780000000278</v>
      </c>
      <c r="N239" s="2">
        <f t="shared" si="59"/>
        <v>31.956600000000527</v>
      </c>
      <c r="O239" s="8">
        <f t="shared" si="56"/>
        <v>198.2244000000033</v>
      </c>
      <c r="P239" s="8"/>
      <c r="Q239" s="2">
        <f t="shared" si="57"/>
        <v>225.18030000000556</v>
      </c>
      <c r="R239" s="2" t="str">
        <f t="shared" si="55"/>
        <v xml:space="preserve">№215 </v>
      </c>
    </row>
    <row r="240" spans="1:18">
      <c r="A240" s="25" t="s">
        <v>244</v>
      </c>
      <c r="B240" s="26">
        <v>1330.31</v>
      </c>
      <c r="C240" s="27">
        <v>669.92</v>
      </c>
      <c r="D240" s="25">
        <v>2000.24</v>
      </c>
      <c r="E240" s="25">
        <v>1330.31</v>
      </c>
      <c r="F240" s="25">
        <v>669.92</v>
      </c>
      <c r="G240" s="25">
        <v>2000.24</v>
      </c>
      <c r="H240" s="26">
        <f t="shared" si="58"/>
        <v>0</v>
      </c>
      <c r="I240" s="26">
        <f t="shared" si="58"/>
        <v>0</v>
      </c>
      <c r="J240" s="26">
        <f t="shared" si="54"/>
        <v>0</v>
      </c>
      <c r="K240" s="26">
        <v>699.10190000000102</v>
      </c>
      <c r="L240" s="26">
        <v>0</v>
      </c>
      <c r="M240" s="26">
        <f t="shared" si="59"/>
        <v>0</v>
      </c>
      <c r="N240" s="27">
        <f t="shared" si="59"/>
        <v>0</v>
      </c>
      <c r="O240" s="25">
        <f t="shared" si="56"/>
        <v>0</v>
      </c>
      <c r="P240" s="25"/>
      <c r="Q240" s="27">
        <f t="shared" si="57"/>
        <v>699.10190000000102</v>
      </c>
      <c r="R240" s="27" t="str">
        <f t="shared" si="55"/>
        <v>№216</v>
      </c>
    </row>
    <row r="241" spans="1:18">
      <c r="A241" s="8" t="s">
        <v>245</v>
      </c>
      <c r="B241" s="29">
        <v>16353.220000000001</v>
      </c>
      <c r="C241" s="2">
        <v>7898.04</v>
      </c>
      <c r="D241" s="8">
        <v>24251.260000000002</v>
      </c>
      <c r="E241" s="8">
        <v>16779.62</v>
      </c>
      <c r="F241" s="8">
        <v>8066.4400000000005</v>
      </c>
      <c r="G241" s="8">
        <v>24846.07</v>
      </c>
      <c r="H241" s="29">
        <f t="shared" si="58"/>
        <v>426.39999999999782</v>
      </c>
      <c r="I241" s="29">
        <f t="shared" si="58"/>
        <v>168.40000000000055</v>
      </c>
      <c r="J241" s="29">
        <f t="shared" si="54"/>
        <v>594.79999999999836</v>
      </c>
      <c r="K241" s="29">
        <v>-3279.2396000000058</v>
      </c>
      <c r="L241" s="29">
        <v>3279.24</v>
      </c>
      <c r="M241" s="29">
        <f t="shared" si="59"/>
        <v>2724.6959999999858</v>
      </c>
      <c r="N241" s="2">
        <f t="shared" si="59"/>
        <v>405.84400000000136</v>
      </c>
      <c r="O241" s="8">
        <f t="shared" si="56"/>
        <v>3130.5399999999872</v>
      </c>
      <c r="P241" s="8"/>
      <c r="Q241" s="2">
        <f t="shared" si="57"/>
        <v>-3130.5395999999928</v>
      </c>
      <c r="R241" s="2" t="str">
        <f t="shared" si="55"/>
        <v xml:space="preserve">№217 </v>
      </c>
    </row>
    <row r="242" spans="1:18">
      <c r="A242" s="25" t="s">
        <v>246</v>
      </c>
      <c r="B242" s="26">
        <v>458.40000000000003</v>
      </c>
      <c r="C242" s="27">
        <v>1782.07</v>
      </c>
      <c r="D242" s="25">
        <v>2240.4900000000002</v>
      </c>
      <c r="E242" s="25">
        <v>458.65000000000003</v>
      </c>
      <c r="F242" s="25">
        <v>1782.19</v>
      </c>
      <c r="G242" s="25">
        <v>2240.85</v>
      </c>
      <c r="H242" s="26">
        <f t="shared" si="58"/>
        <v>0.25</v>
      </c>
      <c r="I242" s="26">
        <f t="shared" si="58"/>
        <v>0.12000000000011823</v>
      </c>
      <c r="J242" s="26">
        <f t="shared" si="54"/>
        <v>0.37000000000011823</v>
      </c>
      <c r="K242" s="26">
        <v>653.62449999999967</v>
      </c>
      <c r="L242" s="26">
        <v>0</v>
      </c>
      <c r="M242" s="26">
        <f t="shared" si="59"/>
        <v>1.5974999999999999</v>
      </c>
      <c r="N242" s="27">
        <f t="shared" si="59"/>
        <v>0.28920000000028495</v>
      </c>
      <c r="O242" s="25">
        <f t="shared" si="56"/>
        <v>1.8867000000002849</v>
      </c>
      <c r="P242" s="25"/>
      <c r="Q242" s="27">
        <f t="shared" si="57"/>
        <v>651.73779999999942</v>
      </c>
      <c r="R242" s="27" t="str">
        <f t="shared" si="55"/>
        <v xml:space="preserve">№218 </v>
      </c>
    </row>
    <row r="243" spans="1:18">
      <c r="A243" s="8" t="s">
        <v>247</v>
      </c>
      <c r="B243" s="29">
        <v>3479.9300000000003</v>
      </c>
      <c r="C243" s="2">
        <v>3061.2000000000003</v>
      </c>
      <c r="D243" s="8">
        <v>6541.14</v>
      </c>
      <c r="E243" s="8">
        <v>3479.9300000000003</v>
      </c>
      <c r="F243" s="8">
        <v>3061.2000000000003</v>
      </c>
      <c r="G243" s="8">
        <v>6541.14</v>
      </c>
      <c r="H243" s="29">
        <f t="shared" si="58"/>
        <v>0</v>
      </c>
      <c r="I243" s="29">
        <f t="shared" si="58"/>
        <v>0</v>
      </c>
      <c r="J243" s="29">
        <f t="shared" si="54"/>
        <v>0</v>
      </c>
      <c r="K243" s="29">
        <v>-229.7581570000026</v>
      </c>
      <c r="L243" s="29">
        <v>0</v>
      </c>
      <c r="M243" s="29">
        <f t="shared" si="59"/>
        <v>0</v>
      </c>
      <c r="N243" s="2">
        <f t="shared" si="59"/>
        <v>0</v>
      </c>
      <c r="O243" s="8">
        <f t="shared" si="56"/>
        <v>0</v>
      </c>
      <c r="P243" s="8"/>
      <c r="Q243" s="2">
        <f t="shared" si="57"/>
        <v>-229.7581570000026</v>
      </c>
      <c r="R243" s="2" t="str">
        <f t="shared" si="55"/>
        <v xml:space="preserve">№219 </v>
      </c>
    </row>
    <row r="244" spans="1:18">
      <c r="A244" s="25" t="s">
        <v>248</v>
      </c>
      <c r="B244" s="26">
        <v>1499.4</v>
      </c>
      <c r="C244" s="27">
        <v>153.78</v>
      </c>
      <c r="D244" s="25">
        <v>1653.19</v>
      </c>
      <c r="E244" s="25">
        <v>1499.42</v>
      </c>
      <c r="F244" s="25">
        <v>153.79</v>
      </c>
      <c r="G244" s="25">
        <v>1653.21</v>
      </c>
      <c r="H244" s="26">
        <f t="shared" si="58"/>
        <v>1.999999999998181E-2</v>
      </c>
      <c r="I244" s="26">
        <f t="shared" si="58"/>
        <v>9.9999999999909051E-3</v>
      </c>
      <c r="J244" s="26">
        <f t="shared" si="54"/>
        <v>2.9999999999972715E-2</v>
      </c>
      <c r="K244" s="26">
        <v>-1665.2842000000012</v>
      </c>
      <c r="L244" s="26">
        <v>0</v>
      </c>
      <c r="M244" s="26">
        <f t="shared" si="59"/>
        <v>0.12779999999988376</v>
      </c>
      <c r="N244" s="27">
        <f t="shared" si="59"/>
        <v>2.4099999999978083E-2</v>
      </c>
      <c r="O244" s="25">
        <f t="shared" si="56"/>
        <v>0.15189999999986184</v>
      </c>
      <c r="P244" s="25"/>
      <c r="Q244" s="27">
        <f t="shared" si="57"/>
        <v>-1665.436100000001</v>
      </c>
      <c r="R244" s="27" t="str">
        <f t="shared" si="55"/>
        <v xml:space="preserve">№220 </v>
      </c>
    </row>
    <row r="245" spans="1:18">
      <c r="A245" s="8" t="s">
        <v>249</v>
      </c>
      <c r="B245" s="29">
        <v>2650.7200000000003</v>
      </c>
      <c r="C245" s="2">
        <v>1527.42</v>
      </c>
      <c r="D245" s="8">
        <v>4178.1400000000003</v>
      </c>
      <c r="E245" s="8">
        <v>2650.7200000000003</v>
      </c>
      <c r="F245" s="8">
        <v>1527.42</v>
      </c>
      <c r="G245" s="8">
        <v>4178.1400000000003</v>
      </c>
      <c r="H245" s="29">
        <f t="shared" si="58"/>
        <v>0</v>
      </c>
      <c r="I245" s="29">
        <f t="shared" si="58"/>
        <v>0</v>
      </c>
      <c r="J245" s="29">
        <f t="shared" si="54"/>
        <v>0</v>
      </c>
      <c r="K245" s="29">
        <v>-6953.0045999999993</v>
      </c>
      <c r="L245" s="29">
        <v>0</v>
      </c>
      <c r="M245" s="29">
        <f t="shared" si="59"/>
        <v>0</v>
      </c>
      <c r="N245" s="2">
        <f t="shared" si="59"/>
        <v>0</v>
      </c>
      <c r="O245" s="8">
        <f t="shared" si="56"/>
        <v>0</v>
      </c>
      <c r="P245" s="8"/>
      <c r="Q245" s="2">
        <f t="shared" si="57"/>
        <v>-6953.0045999999993</v>
      </c>
      <c r="R245" s="2" t="str">
        <f t="shared" si="55"/>
        <v xml:space="preserve">№221 </v>
      </c>
    </row>
    <row r="246" spans="1:18">
      <c r="A246" s="25" t="s">
        <v>250</v>
      </c>
      <c r="B246" s="26">
        <v>4287.6000000000004</v>
      </c>
      <c r="C246" s="27">
        <v>1792.39</v>
      </c>
      <c r="D246" s="25">
        <v>6080.34</v>
      </c>
      <c r="E246" s="25">
        <v>4611.91</v>
      </c>
      <c r="F246" s="25">
        <v>1905.0900000000001</v>
      </c>
      <c r="G246" s="25">
        <v>6517.35</v>
      </c>
      <c r="H246" s="26">
        <f t="shared" si="58"/>
        <v>324.30999999999949</v>
      </c>
      <c r="I246" s="26">
        <f t="shared" si="58"/>
        <v>112.70000000000005</v>
      </c>
      <c r="J246" s="26">
        <f t="shared" si="54"/>
        <v>437.00999999999954</v>
      </c>
      <c r="K246" s="26">
        <v>-10464.416700000002</v>
      </c>
      <c r="L246" s="26">
        <v>0</v>
      </c>
      <c r="M246" s="26">
        <f t="shared" si="59"/>
        <v>2072.3408999999965</v>
      </c>
      <c r="N246" s="27">
        <f t="shared" si="59"/>
        <v>271.60700000000014</v>
      </c>
      <c r="O246" s="25">
        <f t="shared" si="56"/>
        <v>2343.9478999999965</v>
      </c>
      <c r="P246" s="25"/>
      <c r="Q246" s="27">
        <f t="shared" si="57"/>
        <v>-12808.364599999997</v>
      </c>
      <c r="R246" s="27" t="str">
        <f t="shared" si="55"/>
        <v xml:space="preserve">№222 </v>
      </c>
    </row>
    <row r="247" spans="1:18">
      <c r="A247" s="8" t="s">
        <v>251</v>
      </c>
      <c r="B247" s="29">
        <v>5061.6900000000005</v>
      </c>
      <c r="C247" s="2">
        <v>2715.88</v>
      </c>
      <c r="D247" s="8">
        <v>7777.58</v>
      </c>
      <c r="E247" s="8">
        <v>5061.6900000000005</v>
      </c>
      <c r="F247" s="8">
        <v>2715.88</v>
      </c>
      <c r="G247" s="8">
        <v>7777.58</v>
      </c>
      <c r="H247" s="29">
        <f t="shared" si="58"/>
        <v>0</v>
      </c>
      <c r="I247" s="29">
        <f t="shared" si="58"/>
        <v>0</v>
      </c>
      <c r="J247" s="29">
        <f t="shared" si="54"/>
        <v>0</v>
      </c>
      <c r="K247" s="29">
        <v>11568.943399999996</v>
      </c>
      <c r="L247" s="29">
        <v>0</v>
      </c>
      <c r="M247" s="29">
        <f t="shared" si="59"/>
        <v>0</v>
      </c>
      <c r="N247" s="2">
        <f t="shared" si="59"/>
        <v>0</v>
      </c>
      <c r="O247" s="8">
        <f t="shared" si="56"/>
        <v>0</v>
      </c>
      <c r="P247" s="8"/>
      <c r="Q247" s="2">
        <f t="shared" si="57"/>
        <v>11568.943399999996</v>
      </c>
      <c r="R247" s="2" t="str">
        <f t="shared" si="55"/>
        <v xml:space="preserve">№223 </v>
      </c>
    </row>
    <row r="248" spans="1:18">
      <c r="A248" s="25" t="s">
        <v>252</v>
      </c>
      <c r="B248" s="26">
        <v>3108.57</v>
      </c>
      <c r="C248" s="27">
        <v>1326.64</v>
      </c>
      <c r="D248" s="25">
        <v>4435.43</v>
      </c>
      <c r="E248" s="25">
        <v>3108.57</v>
      </c>
      <c r="F248" s="25">
        <v>1326.64</v>
      </c>
      <c r="G248" s="25">
        <v>4435.43</v>
      </c>
      <c r="H248" s="26">
        <f t="shared" si="58"/>
        <v>0</v>
      </c>
      <c r="I248" s="26">
        <f t="shared" si="58"/>
        <v>0</v>
      </c>
      <c r="J248" s="26">
        <f t="shared" si="54"/>
        <v>0</v>
      </c>
      <c r="K248" s="26">
        <v>3406.819999999997</v>
      </c>
      <c r="L248" s="26">
        <v>0</v>
      </c>
      <c r="M248" s="26">
        <f t="shared" si="59"/>
        <v>0</v>
      </c>
      <c r="N248" s="27">
        <f t="shared" si="59"/>
        <v>0</v>
      </c>
      <c r="O248" s="25">
        <f t="shared" si="56"/>
        <v>0</v>
      </c>
      <c r="P248" s="25"/>
      <c r="Q248" s="27">
        <f t="shared" si="57"/>
        <v>3406.819999999997</v>
      </c>
      <c r="R248" s="27" t="str">
        <f t="shared" si="55"/>
        <v xml:space="preserve">№224 </v>
      </c>
    </row>
    <row r="249" spans="1:18">
      <c r="A249" s="8" t="s">
        <v>253</v>
      </c>
      <c r="B249" s="29">
        <v>2.35</v>
      </c>
      <c r="C249" s="2">
        <v>0.39</v>
      </c>
      <c r="D249" s="8">
        <v>2.75</v>
      </c>
      <c r="E249" s="8">
        <v>2.36</v>
      </c>
      <c r="F249" s="8">
        <v>0.39</v>
      </c>
      <c r="G249" s="8">
        <v>2.75</v>
      </c>
      <c r="H249" s="29">
        <f t="shared" si="58"/>
        <v>9.9999999999997868E-3</v>
      </c>
      <c r="I249" s="29">
        <f t="shared" si="58"/>
        <v>0</v>
      </c>
      <c r="J249" s="29">
        <f t="shared" si="54"/>
        <v>9.9999999999997868E-3</v>
      </c>
      <c r="K249" s="29">
        <v>187.8814000000001</v>
      </c>
      <c r="L249" s="29">
        <v>0</v>
      </c>
      <c r="M249" s="29">
        <f t="shared" si="59"/>
        <v>6.3899999999998638E-2</v>
      </c>
      <c r="N249" s="2">
        <f t="shared" si="59"/>
        <v>0</v>
      </c>
      <c r="O249" s="8">
        <f t="shared" si="56"/>
        <v>6.3899999999998638E-2</v>
      </c>
      <c r="P249" s="8"/>
      <c r="Q249" s="2">
        <f t="shared" si="57"/>
        <v>187.81750000000011</v>
      </c>
      <c r="R249" s="2" t="str">
        <f t="shared" si="55"/>
        <v xml:space="preserve">№225 </v>
      </c>
    </row>
    <row r="250" spans="1:18">
      <c r="A250" s="25" t="s">
        <v>254</v>
      </c>
      <c r="B250" s="26">
        <v>6187.17</v>
      </c>
      <c r="C250" s="27">
        <v>4464.78</v>
      </c>
      <c r="D250" s="25">
        <v>10651.95</v>
      </c>
      <c r="E250" s="25">
        <v>6320.52</v>
      </c>
      <c r="F250" s="25">
        <v>4702.51</v>
      </c>
      <c r="G250" s="25">
        <v>11023.03</v>
      </c>
      <c r="H250" s="26">
        <f t="shared" si="58"/>
        <v>133.35000000000036</v>
      </c>
      <c r="I250" s="26">
        <f t="shared" si="58"/>
        <v>237.73000000000047</v>
      </c>
      <c r="J250" s="26">
        <f t="shared" si="54"/>
        <v>371.08000000000084</v>
      </c>
      <c r="K250" s="26">
        <v>-1838.187399999998</v>
      </c>
      <c r="L250" s="26">
        <v>0</v>
      </c>
      <c r="M250" s="26">
        <f t="shared" si="59"/>
        <v>852.10650000000226</v>
      </c>
      <c r="N250" s="27">
        <f t="shared" si="59"/>
        <v>572.92930000000115</v>
      </c>
      <c r="O250" s="25">
        <f t="shared" si="56"/>
        <v>1425.0358000000033</v>
      </c>
      <c r="P250" s="25"/>
      <c r="Q250" s="27">
        <f t="shared" si="57"/>
        <v>-3263.2232000000013</v>
      </c>
      <c r="R250" s="27" t="str">
        <f t="shared" si="55"/>
        <v xml:space="preserve">№226 </v>
      </c>
    </row>
    <row r="251" spans="1:18">
      <c r="A251" s="8" t="s">
        <v>255</v>
      </c>
      <c r="B251" s="29">
        <v>888.38</v>
      </c>
      <c r="C251" s="2">
        <v>169.39000000000001</v>
      </c>
      <c r="D251" s="8">
        <v>1057.77</v>
      </c>
      <c r="E251" s="8">
        <v>888.38</v>
      </c>
      <c r="F251" s="8">
        <v>169.39000000000001</v>
      </c>
      <c r="G251" s="8">
        <v>1057.77</v>
      </c>
      <c r="H251" s="29">
        <f t="shared" ref="H251:I275" si="60">E251-B251</f>
        <v>0</v>
      </c>
      <c r="I251" s="29">
        <f t="shared" si="60"/>
        <v>0</v>
      </c>
      <c r="J251" s="29">
        <f t="shared" si="54"/>
        <v>0</v>
      </c>
      <c r="K251" s="29">
        <v>-315.28620000000024</v>
      </c>
      <c r="L251" s="29">
        <v>0</v>
      </c>
      <c r="M251" s="29">
        <f t="shared" ref="M251:N275" si="61">H251*M$6</f>
        <v>0</v>
      </c>
      <c r="N251" s="2">
        <f t="shared" si="61"/>
        <v>0</v>
      </c>
      <c r="O251" s="8">
        <f t="shared" si="56"/>
        <v>0</v>
      </c>
      <c r="P251" s="8"/>
      <c r="Q251" s="2">
        <f t="shared" si="57"/>
        <v>-315.28620000000024</v>
      </c>
      <c r="R251" s="2" t="str">
        <f t="shared" si="55"/>
        <v xml:space="preserve">№227 </v>
      </c>
    </row>
    <row r="252" spans="1:18">
      <c r="A252" s="25" t="s">
        <v>256</v>
      </c>
      <c r="B252" s="26">
        <v>12377.17</v>
      </c>
      <c r="C252" s="27">
        <v>12022.43</v>
      </c>
      <c r="D252" s="25">
        <v>24399.72</v>
      </c>
      <c r="E252" s="25">
        <v>12377.17</v>
      </c>
      <c r="F252" s="25">
        <v>12022.43</v>
      </c>
      <c r="G252" s="25">
        <v>24399.72</v>
      </c>
      <c r="H252" s="26">
        <f t="shared" si="60"/>
        <v>0</v>
      </c>
      <c r="I252" s="26">
        <f t="shared" si="60"/>
        <v>0</v>
      </c>
      <c r="J252" s="26">
        <f t="shared" si="54"/>
        <v>0</v>
      </c>
      <c r="K252" s="26">
        <v>1185.993200000004</v>
      </c>
      <c r="L252" s="26">
        <v>0</v>
      </c>
      <c r="M252" s="26">
        <f t="shared" si="61"/>
        <v>0</v>
      </c>
      <c r="N252" s="27">
        <f t="shared" si="61"/>
        <v>0</v>
      </c>
      <c r="O252" s="25">
        <f t="shared" si="56"/>
        <v>0</v>
      </c>
      <c r="P252" s="25"/>
      <c r="Q252" s="27">
        <f t="shared" si="57"/>
        <v>1185.993200000004</v>
      </c>
      <c r="R252" s="27" t="str">
        <f t="shared" si="55"/>
        <v xml:space="preserve">№228 </v>
      </c>
    </row>
    <row r="253" spans="1:18">
      <c r="A253" s="8" t="s">
        <v>257</v>
      </c>
      <c r="B253" s="29">
        <v>158.32</v>
      </c>
      <c r="C253" s="2">
        <v>85.83</v>
      </c>
      <c r="D253" s="8">
        <v>244.16</v>
      </c>
      <c r="E253" s="8">
        <v>158.37</v>
      </c>
      <c r="F253" s="8">
        <v>85.86</v>
      </c>
      <c r="G253" s="8">
        <v>244.23000000000002</v>
      </c>
      <c r="H253" s="29">
        <f t="shared" si="60"/>
        <v>5.0000000000011369E-2</v>
      </c>
      <c r="I253" s="29">
        <f t="shared" si="60"/>
        <v>3.0000000000001137E-2</v>
      </c>
      <c r="J253" s="29">
        <f t="shared" si="54"/>
        <v>8.0000000000012506E-2</v>
      </c>
      <c r="K253" s="29">
        <v>142.09250000000014</v>
      </c>
      <c r="L253" s="29">
        <v>0</v>
      </c>
      <c r="M253" s="29">
        <f t="shared" si="61"/>
        <v>0.31950000000007261</v>
      </c>
      <c r="N253" s="2">
        <f t="shared" si="61"/>
        <v>7.2300000000002751E-2</v>
      </c>
      <c r="O253" s="8">
        <f t="shared" si="56"/>
        <v>0.39180000000007537</v>
      </c>
      <c r="P253" s="8"/>
      <c r="Q253" s="2">
        <f t="shared" si="57"/>
        <v>141.70070000000007</v>
      </c>
      <c r="R253" s="2" t="str">
        <f t="shared" si="55"/>
        <v xml:space="preserve">№229 </v>
      </c>
    </row>
    <row r="254" spans="1:18">
      <c r="A254" s="25" t="s">
        <v>258</v>
      </c>
      <c r="B254" s="26">
        <v>48.39</v>
      </c>
      <c r="C254" s="27">
        <v>0.84</v>
      </c>
      <c r="D254" s="25">
        <v>49.24</v>
      </c>
      <c r="E254" s="25">
        <v>48.39</v>
      </c>
      <c r="F254" s="25">
        <v>0.84</v>
      </c>
      <c r="G254" s="25">
        <v>49.24</v>
      </c>
      <c r="H254" s="26">
        <f t="shared" si="60"/>
        <v>0</v>
      </c>
      <c r="I254" s="26">
        <f t="shared" si="60"/>
        <v>0</v>
      </c>
      <c r="J254" s="26">
        <f t="shared" si="54"/>
        <v>0</v>
      </c>
      <c r="K254" s="26">
        <v>-12.924200000000022</v>
      </c>
      <c r="L254" s="26">
        <v>0</v>
      </c>
      <c r="M254" s="26">
        <f t="shared" si="61"/>
        <v>0</v>
      </c>
      <c r="N254" s="27">
        <f t="shared" si="61"/>
        <v>0</v>
      </c>
      <c r="O254" s="25">
        <f t="shared" si="56"/>
        <v>0</v>
      </c>
      <c r="P254" s="25"/>
      <c r="Q254" s="27">
        <f t="shared" si="57"/>
        <v>-12.924200000000022</v>
      </c>
      <c r="R254" s="27" t="str">
        <f t="shared" si="55"/>
        <v xml:space="preserve">№229а </v>
      </c>
    </row>
    <row r="255" spans="1:18">
      <c r="A255" s="8" t="s">
        <v>259</v>
      </c>
      <c r="B255" s="29">
        <v>4294.3100000000004</v>
      </c>
      <c r="C255" s="2">
        <v>1292.6400000000001</v>
      </c>
      <c r="D255" s="8">
        <v>5586.96</v>
      </c>
      <c r="E255" s="8">
        <v>4300.04</v>
      </c>
      <c r="F255" s="8">
        <v>1292.6400000000001</v>
      </c>
      <c r="G255" s="8">
        <v>5592.68</v>
      </c>
      <c r="H255" s="29">
        <f t="shared" si="60"/>
        <v>5.7299999999995634</v>
      </c>
      <c r="I255" s="29">
        <f t="shared" si="60"/>
        <v>0</v>
      </c>
      <c r="J255" s="29">
        <f t="shared" si="54"/>
        <v>5.7299999999995634</v>
      </c>
      <c r="K255" s="29">
        <v>0.6319999999986976</v>
      </c>
      <c r="L255" s="29">
        <v>0</v>
      </c>
      <c r="M255" s="29">
        <f t="shared" si="61"/>
        <v>36.614699999997207</v>
      </c>
      <c r="N255" s="2">
        <f t="shared" si="61"/>
        <v>0</v>
      </c>
      <c r="O255" s="8">
        <f t="shared" si="56"/>
        <v>36.614699999997207</v>
      </c>
      <c r="P255" s="8"/>
      <c r="Q255" s="2">
        <f t="shared" si="57"/>
        <v>-35.982699999998509</v>
      </c>
      <c r="R255" s="2" t="str">
        <f t="shared" si="55"/>
        <v xml:space="preserve">№230 </v>
      </c>
    </row>
    <row r="256" spans="1:18">
      <c r="A256" s="25" t="s">
        <v>260</v>
      </c>
      <c r="B256" s="26">
        <v>7008.1900000000005</v>
      </c>
      <c r="C256" s="27">
        <v>3845.86</v>
      </c>
      <c r="D256" s="25">
        <v>10854.1</v>
      </c>
      <c r="E256" s="25">
        <v>7008.29</v>
      </c>
      <c r="F256" s="25">
        <v>3845.89</v>
      </c>
      <c r="G256" s="25">
        <v>10854.23</v>
      </c>
      <c r="H256" s="26">
        <f t="shared" si="60"/>
        <v>9.9999999999454303E-2</v>
      </c>
      <c r="I256" s="26">
        <f t="shared" si="60"/>
        <v>2.9999999999745341E-2</v>
      </c>
      <c r="J256" s="26">
        <f t="shared" si="54"/>
        <v>0.12999999999919964</v>
      </c>
      <c r="K256" s="26">
        <v>1473.5837899999958</v>
      </c>
      <c r="L256" s="26">
        <v>0</v>
      </c>
      <c r="M256" s="26">
        <f t="shared" si="61"/>
        <v>0.63899999999651291</v>
      </c>
      <c r="N256" s="27">
        <f t="shared" si="61"/>
        <v>7.2299999999386272E-2</v>
      </c>
      <c r="O256" s="25">
        <f t="shared" si="56"/>
        <v>0.71129999999589921</v>
      </c>
      <c r="P256" s="25"/>
      <c r="Q256" s="27">
        <f t="shared" si="57"/>
        <v>1472.87249</v>
      </c>
      <c r="R256" s="27" t="str">
        <f t="shared" si="55"/>
        <v xml:space="preserve">№231 </v>
      </c>
    </row>
    <row r="257" spans="1:18">
      <c r="A257" s="8" t="s">
        <v>261</v>
      </c>
      <c r="B257" s="29">
        <v>2803.61</v>
      </c>
      <c r="C257" s="2">
        <v>474.42</v>
      </c>
      <c r="D257" s="8">
        <v>3278.04</v>
      </c>
      <c r="E257" s="8">
        <v>2803.96</v>
      </c>
      <c r="F257" s="8">
        <v>474.58</v>
      </c>
      <c r="G257" s="8">
        <v>3278.55</v>
      </c>
      <c r="H257" s="29">
        <f t="shared" si="60"/>
        <v>0.34999999999990905</v>
      </c>
      <c r="I257" s="29">
        <f t="shared" si="60"/>
        <v>0.15999999999996817</v>
      </c>
      <c r="J257" s="29">
        <f t="shared" si="54"/>
        <v>0.50999999999987722</v>
      </c>
      <c r="K257" s="29">
        <v>-239.60510000000116</v>
      </c>
      <c r="L257" s="29">
        <v>0</v>
      </c>
      <c r="M257" s="29">
        <f t="shared" si="61"/>
        <v>2.2364999999994186</v>
      </c>
      <c r="N257" s="2">
        <f t="shared" si="61"/>
        <v>0.38559999999992328</v>
      </c>
      <c r="O257" s="8">
        <f t="shared" si="56"/>
        <v>2.622099999999342</v>
      </c>
      <c r="P257" s="8"/>
      <c r="Q257" s="2">
        <f t="shared" si="57"/>
        <v>-242.22720000000049</v>
      </c>
      <c r="R257" s="2" t="str">
        <f t="shared" si="55"/>
        <v xml:space="preserve">№232 </v>
      </c>
    </row>
    <row r="258" spans="1:18">
      <c r="A258" s="25" t="s">
        <v>262</v>
      </c>
      <c r="B258" s="26">
        <v>43277.05</v>
      </c>
      <c r="C258" s="27">
        <v>22644.5</v>
      </c>
      <c r="D258" s="25">
        <v>65921.55</v>
      </c>
      <c r="E258" s="25">
        <v>45159.94</v>
      </c>
      <c r="F258" s="25">
        <v>23610.06</v>
      </c>
      <c r="G258" s="25">
        <v>68770.009999999995</v>
      </c>
      <c r="H258" s="26">
        <f t="shared" si="60"/>
        <v>1882.8899999999994</v>
      </c>
      <c r="I258" s="26">
        <f t="shared" si="60"/>
        <v>965.56000000000131</v>
      </c>
      <c r="J258" s="26">
        <f t="shared" si="54"/>
        <v>2848.4500000000007</v>
      </c>
      <c r="K258" s="26">
        <v>-75625.734700000001</v>
      </c>
      <c r="L258" s="26">
        <v>29650</v>
      </c>
      <c r="M258" s="26">
        <f t="shared" si="61"/>
        <v>12031.667099999995</v>
      </c>
      <c r="N258" s="27">
        <f t="shared" si="61"/>
        <v>2326.9996000000033</v>
      </c>
      <c r="O258" s="25">
        <f t="shared" si="56"/>
        <v>14358.666699999998</v>
      </c>
      <c r="P258" s="25"/>
      <c r="Q258" s="27">
        <f t="shared" si="57"/>
        <v>-60334.401400000002</v>
      </c>
      <c r="R258" s="27" t="str">
        <f t="shared" si="55"/>
        <v xml:space="preserve">№233 </v>
      </c>
    </row>
    <row r="259" spans="1:18">
      <c r="A259" s="8" t="s">
        <v>263</v>
      </c>
      <c r="B259" s="29">
        <v>779.72</v>
      </c>
      <c r="C259" s="2">
        <v>238.01</v>
      </c>
      <c r="D259" s="8">
        <v>1017.75</v>
      </c>
      <c r="E259" s="8">
        <v>780.73</v>
      </c>
      <c r="F259" s="8">
        <v>238.52</v>
      </c>
      <c r="G259" s="8">
        <v>1019.27</v>
      </c>
      <c r="H259" s="29">
        <f t="shared" si="60"/>
        <v>1.0099999999999909</v>
      </c>
      <c r="I259" s="29">
        <f t="shared" si="60"/>
        <v>0.51000000000001933</v>
      </c>
      <c r="J259" s="29">
        <f t="shared" si="54"/>
        <v>1.5200000000000102</v>
      </c>
      <c r="K259" s="29">
        <v>236.54520000000019</v>
      </c>
      <c r="L259" s="29">
        <v>0</v>
      </c>
      <c r="M259" s="29">
        <f t="shared" si="61"/>
        <v>6.4538999999999414</v>
      </c>
      <c r="N259" s="2">
        <f t="shared" si="61"/>
        <v>1.2291000000000467</v>
      </c>
      <c r="O259" s="8">
        <f t="shared" si="56"/>
        <v>7.6829999999999883</v>
      </c>
      <c r="P259" s="8"/>
      <c r="Q259" s="2">
        <f t="shared" si="57"/>
        <v>228.8622000000002</v>
      </c>
      <c r="R259" s="2" t="str">
        <f t="shared" si="55"/>
        <v xml:space="preserve">№234 </v>
      </c>
    </row>
    <row r="260" spans="1:18">
      <c r="A260" s="25" t="s">
        <v>264</v>
      </c>
      <c r="B260" s="26">
        <v>1556.28</v>
      </c>
      <c r="C260" s="27">
        <v>556.91</v>
      </c>
      <c r="D260" s="25">
        <v>2113.23</v>
      </c>
      <c r="E260" s="25">
        <v>1556.28</v>
      </c>
      <c r="F260" s="25">
        <v>556.91</v>
      </c>
      <c r="G260" s="25">
        <v>2113.23</v>
      </c>
      <c r="H260" s="26">
        <f t="shared" ref="H260" si="62">E260-B260</f>
        <v>0</v>
      </c>
      <c r="I260" s="26">
        <f t="shared" ref="I260" si="63">F260-C260</f>
        <v>0</v>
      </c>
      <c r="J260" s="26">
        <f t="shared" si="54"/>
        <v>0</v>
      </c>
      <c r="K260" s="26">
        <v>-922.1436000000017</v>
      </c>
      <c r="L260" s="26">
        <v>0</v>
      </c>
      <c r="M260" s="26">
        <f t="shared" si="61"/>
        <v>0</v>
      </c>
      <c r="N260" s="27">
        <f t="shared" si="61"/>
        <v>0</v>
      </c>
      <c r="O260" s="25">
        <f>SUM(M260:N260)</f>
        <v>0</v>
      </c>
      <c r="P260" s="25"/>
      <c r="Q260" s="27">
        <f t="shared" si="57"/>
        <v>-922.1436000000017</v>
      </c>
      <c r="R260" s="27" t="str">
        <f t="shared" si="55"/>
        <v xml:space="preserve">№235 </v>
      </c>
    </row>
    <row r="261" spans="1:18">
      <c r="A261" s="8" t="s">
        <v>265</v>
      </c>
      <c r="B261" s="29">
        <v>2034.71</v>
      </c>
      <c r="C261" s="2">
        <v>1074.57</v>
      </c>
      <c r="D261" s="8">
        <v>3109.28</v>
      </c>
      <c r="E261" s="8">
        <v>2157.8000000000002</v>
      </c>
      <c r="F261" s="8">
        <v>1138.67</v>
      </c>
      <c r="G261" s="8">
        <v>3296.4700000000003</v>
      </c>
      <c r="H261" s="29">
        <f t="shared" si="60"/>
        <v>123.09000000000015</v>
      </c>
      <c r="I261" s="29">
        <f t="shared" si="60"/>
        <v>64.100000000000136</v>
      </c>
      <c r="J261" s="29">
        <f t="shared" si="54"/>
        <v>187.19000000000028</v>
      </c>
      <c r="K261" s="29">
        <v>-271.97200000000009</v>
      </c>
      <c r="L261" s="29">
        <v>0</v>
      </c>
      <c r="M261" s="29">
        <f t="shared" si="61"/>
        <v>786.54510000000084</v>
      </c>
      <c r="N261" s="2">
        <f t="shared" si="61"/>
        <v>154.48100000000034</v>
      </c>
      <c r="O261" s="8">
        <f t="shared" si="56"/>
        <v>941.02610000000118</v>
      </c>
      <c r="P261" s="8"/>
      <c r="Q261" s="2">
        <f t="shared" si="57"/>
        <v>-1212.9981000000012</v>
      </c>
      <c r="R261" s="2" t="str">
        <f t="shared" si="55"/>
        <v xml:space="preserve">№236 </v>
      </c>
    </row>
    <row r="262" spans="1:18">
      <c r="A262" s="25" t="s">
        <v>266</v>
      </c>
      <c r="B262" s="26">
        <v>2274.63</v>
      </c>
      <c r="C262" s="27">
        <v>567.79</v>
      </c>
      <c r="D262" s="25">
        <v>2842.43</v>
      </c>
      <c r="E262" s="25">
        <v>2274.63</v>
      </c>
      <c r="F262" s="25">
        <v>567.79</v>
      </c>
      <c r="G262" s="25">
        <v>2842.43</v>
      </c>
      <c r="H262" s="26">
        <f t="shared" si="60"/>
        <v>0</v>
      </c>
      <c r="I262" s="26">
        <f t="shared" si="60"/>
        <v>0</v>
      </c>
      <c r="J262" s="26">
        <f t="shared" si="54"/>
        <v>0</v>
      </c>
      <c r="K262" s="26">
        <v>7.9185000000002219</v>
      </c>
      <c r="L262" s="26">
        <v>0</v>
      </c>
      <c r="M262" s="26">
        <f t="shared" si="61"/>
        <v>0</v>
      </c>
      <c r="N262" s="27">
        <f t="shared" si="61"/>
        <v>0</v>
      </c>
      <c r="O262" s="25">
        <f t="shared" si="56"/>
        <v>0</v>
      </c>
      <c r="P262" s="25"/>
      <c r="Q262" s="27">
        <f t="shared" si="57"/>
        <v>7.9185000000002219</v>
      </c>
      <c r="R262" s="27" t="str">
        <f t="shared" si="55"/>
        <v xml:space="preserve">№237 </v>
      </c>
    </row>
    <row r="263" spans="1:18">
      <c r="A263" s="8" t="s">
        <v>267</v>
      </c>
      <c r="B263" s="29">
        <v>1150.43</v>
      </c>
      <c r="C263" s="2">
        <v>608.52</v>
      </c>
      <c r="D263" s="8">
        <v>1758.95</v>
      </c>
      <c r="E263" s="8">
        <v>1150.47</v>
      </c>
      <c r="F263" s="8">
        <v>608.52</v>
      </c>
      <c r="G263" s="8">
        <v>1759</v>
      </c>
      <c r="H263" s="29">
        <f t="shared" si="60"/>
        <v>3.999999999996362E-2</v>
      </c>
      <c r="I263" s="29">
        <f t="shared" si="60"/>
        <v>0</v>
      </c>
      <c r="J263" s="29">
        <f t="shared" si="54"/>
        <v>3.999999999996362E-2</v>
      </c>
      <c r="K263" s="29">
        <v>171.83719999999562</v>
      </c>
      <c r="L263" s="29">
        <v>0</v>
      </c>
      <c r="M263" s="29">
        <f t="shared" si="61"/>
        <v>0.25559999999976751</v>
      </c>
      <c r="N263" s="2">
        <f t="shared" si="61"/>
        <v>0</v>
      </c>
      <c r="O263" s="8">
        <f t="shared" si="56"/>
        <v>0.25559999999976751</v>
      </c>
      <c r="P263" s="8"/>
      <c r="Q263" s="2">
        <f t="shared" si="57"/>
        <v>171.58159999999586</v>
      </c>
      <c r="R263" s="2" t="str">
        <f t="shared" si="55"/>
        <v xml:space="preserve">№238 </v>
      </c>
    </row>
    <row r="264" spans="1:18">
      <c r="A264" s="25" t="s">
        <v>268</v>
      </c>
      <c r="B264" s="26">
        <v>9726.58</v>
      </c>
      <c r="C264" s="27">
        <v>4530.9000000000005</v>
      </c>
      <c r="D264" s="25">
        <v>14257.5</v>
      </c>
      <c r="E264" s="25">
        <v>9726.6</v>
      </c>
      <c r="F264" s="25">
        <v>4530.9000000000005</v>
      </c>
      <c r="G264" s="25">
        <v>14257.52</v>
      </c>
      <c r="H264" s="26">
        <f t="shared" si="60"/>
        <v>2.0000000000436557E-2</v>
      </c>
      <c r="I264" s="26">
        <f t="shared" si="60"/>
        <v>0</v>
      </c>
      <c r="J264" s="26">
        <f t="shared" si="54"/>
        <v>2.0000000000436557E-2</v>
      </c>
      <c r="K264" s="26">
        <v>-1368.5673000000008</v>
      </c>
      <c r="L264" s="26">
        <v>0</v>
      </c>
      <c r="M264" s="26">
        <f t="shared" si="61"/>
        <v>0.1278000000027896</v>
      </c>
      <c r="N264" s="27">
        <f t="shared" si="61"/>
        <v>0</v>
      </c>
      <c r="O264" s="25">
        <f t="shared" si="56"/>
        <v>0.1278000000027896</v>
      </c>
      <c r="P264" s="25"/>
      <c r="Q264" s="27">
        <f t="shared" si="57"/>
        <v>-1368.6951000000035</v>
      </c>
      <c r="R264" s="27" t="str">
        <f t="shared" si="55"/>
        <v xml:space="preserve">№239 </v>
      </c>
    </row>
    <row r="265" spans="1:18">
      <c r="A265" s="8" t="s">
        <v>269</v>
      </c>
      <c r="B265" s="29">
        <v>5216.7700000000004</v>
      </c>
      <c r="C265" s="2">
        <v>625.80000000000007</v>
      </c>
      <c r="D265" s="8">
        <v>5842.6</v>
      </c>
      <c r="E265" s="8">
        <v>5216.78</v>
      </c>
      <c r="F265" s="8">
        <v>625.80000000000007</v>
      </c>
      <c r="G265" s="8">
        <v>5842.6</v>
      </c>
      <c r="H265" s="29">
        <f t="shared" si="60"/>
        <v>9.999999999308784E-3</v>
      </c>
      <c r="I265" s="29">
        <f t="shared" si="60"/>
        <v>0</v>
      </c>
      <c r="J265" s="29">
        <f t="shared" si="54"/>
        <v>9.999999999308784E-3</v>
      </c>
      <c r="K265" s="29">
        <v>-2875.1841000000018</v>
      </c>
      <c r="L265" s="29">
        <v>0</v>
      </c>
      <c r="M265" s="29">
        <f t="shared" si="61"/>
        <v>6.3899999995583129E-2</v>
      </c>
      <c r="N265" s="2">
        <f t="shared" si="61"/>
        <v>0</v>
      </c>
      <c r="O265" s="8">
        <f t="shared" si="56"/>
        <v>6.3899999995583129E-2</v>
      </c>
      <c r="P265" s="8"/>
      <c r="Q265" s="2">
        <f t="shared" si="57"/>
        <v>-2875.2479999999973</v>
      </c>
      <c r="R265" s="2" t="str">
        <f t="shared" si="55"/>
        <v xml:space="preserve">№240 </v>
      </c>
    </row>
    <row r="266" spans="1:18">
      <c r="A266" s="25" t="s">
        <v>270</v>
      </c>
      <c r="B266" s="26">
        <v>1411.02</v>
      </c>
      <c r="C266" s="27">
        <v>1636.81</v>
      </c>
      <c r="D266" s="25">
        <v>3047.85</v>
      </c>
      <c r="E266" s="25">
        <v>1411.18</v>
      </c>
      <c r="F266" s="25">
        <v>1636.89</v>
      </c>
      <c r="G266" s="25">
        <v>3048.07</v>
      </c>
      <c r="H266" s="26">
        <f t="shared" si="60"/>
        <v>0.16000000000008185</v>
      </c>
      <c r="I266" s="26">
        <f t="shared" si="60"/>
        <v>8.0000000000154614E-2</v>
      </c>
      <c r="J266" s="26">
        <f t="shared" si="54"/>
        <v>0.24000000000023647</v>
      </c>
      <c r="K266" s="26">
        <v>140.77240000000074</v>
      </c>
      <c r="L266" s="26">
        <v>0</v>
      </c>
      <c r="M266" s="26">
        <f t="shared" si="61"/>
        <v>1.0224000000005229</v>
      </c>
      <c r="N266" s="27">
        <f t="shared" si="61"/>
        <v>0.19280000000037262</v>
      </c>
      <c r="O266" s="25">
        <f t="shared" si="56"/>
        <v>1.2152000000008956</v>
      </c>
      <c r="P266" s="25"/>
      <c r="Q266" s="27">
        <f t="shared" si="57"/>
        <v>139.55719999999985</v>
      </c>
      <c r="R266" s="27" t="str">
        <f t="shared" si="55"/>
        <v xml:space="preserve">№241 </v>
      </c>
    </row>
    <row r="267" spans="1:18">
      <c r="A267" s="8" t="s">
        <v>271</v>
      </c>
      <c r="B267" s="29">
        <v>861.78</v>
      </c>
      <c r="C267" s="2">
        <v>272.41000000000003</v>
      </c>
      <c r="D267" s="8">
        <v>1134.2</v>
      </c>
      <c r="E267" s="8">
        <v>861.78</v>
      </c>
      <c r="F267" s="8">
        <v>272.41000000000003</v>
      </c>
      <c r="G267" s="8">
        <v>1134.2</v>
      </c>
      <c r="H267" s="29">
        <f t="shared" si="60"/>
        <v>0</v>
      </c>
      <c r="I267" s="29">
        <f t="shared" si="60"/>
        <v>0</v>
      </c>
      <c r="J267" s="29">
        <f t="shared" ref="J267:J275" si="64">SUM(H267:I267)</f>
        <v>0</v>
      </c>
      <c r="K267" s="29">
        <v>785.34419999999989</v>
      </c>
      <c r="L267" s="29">
        <v>0</v>
      </c>
      <c r="M267" s="29">
        <f t="shared" si="61"/>
        <v>0</v>
      </c>
      <c r="N267" s="2">
        <f t="shared" si="61"/>
        <v>0</v>
      </c>
      <c r="O267" s="8">
        <f t="shared" si="56"/>
        <v>0</v>
      </c>
      <c r="P267" s="8"/>
      <c r="Q267" s="2">
        <f t="shared" si="57"/>
        <v>785.34419999999989</v>
      </c>
      <c r="R267" s="2" t="str">
        <f t="shared" ref="R267:R275" si="65">A267</f>
        <v xml:space="preserve">№242 </v>
      </c>
    </row>
    <row r="268" spans="1:18">
      <c r="A268" s="25" t="s">
        <v>272</v>
      </c>
      <c r="B268" s="26">
        <v>860.87</v>
      </c>
      <c r="C268" s="27">
        <v>319.31</v>
      </c>
      <c r="D268" s="25">
        <v>1180.19</v>
      </c>
      <c r="E268" s="25">
        <v>860.87</v>
      </c>
      <c r="F268" s="25">
        <v>319.31</v>
      </c>
      <c r="G268" s="25">
        <v>1180.19</v>
      </c>
      <c r="H268" s="26">
        <f t="shared" si="60"/>
        <v>0</v>
      </c>
      <c r="I268" s="26">
        <f t="shared" si="60"/>
        <v>0</v>
      </c>
      <c r="J268" s="26">
        <f t="shared" si="64"/>
        <v>0</v>
      </c>
      <c r="K268" s="26">
        <v>1753.4042999999999</v>
      </c>
      <c r="L268" s="26">
        <v>0</v>
      </c>
      <c r="M268" s="26">
        <f t="shared" si="61"/>
        <v>0</v>
      </c>
      <c r="N268" s="27">
        <f t="shared" si="61"/>
        <v>0</v>
      </c>
      <c r="O268" s="25">
        <f t="shared" si="56"/>
        <v>0</v>
      </c>
      <c r="P268" s="25"/>
      <c r="Q268" s="27">
        <f t="shared" si="57"/>
        <v>1753.4042999999999</v>
      </c>
      <c r="R268" s="27" t="str">
        <f t="shared" si="65"/>
        <v>№243\1</v>
      </c>
    </row>
    <row r="269" spans="1:18">
      <c r="A269" s="8" t="s">
        <v>273</v>
      </c>
      <c r="B269" s="29">
        <v>3853.32</v>
      </c>
      <c r="C269" s="2">
        <v>744.2</v>
      </c>
      <c r="D269" s="8">
        <v>4597.5200000000004</v>
      </c>
      <c r="E269" s="8">
        <v>3853.32</v>
      </c>
      <c r="F269" s="8">
        <v>744.2</v>
      </c>
      <c r="G269" s="8">
        <v>4597.5200000000004</v>
      </c>
      <c r="H269" s="29">
        <f t="shared" si="60"/>
        <v>0</v>
      </c>
      <c r="I269" s="29">
        <f t="shared" si="60"/>
        <v>0</v>
      </c>
      <c r="J269" s="29">
        <f t="shared" si="64"/>
        <v>0</v>
      </c>
      <c r="K269" s="29">
        <v>-2.9000000013184035E-3</v>
      </c>
      <c r="L269" s="29">
        <v>0</v>
      </c>
      <c r="M269" s="29">
        <f t="shared" si="61"/>
        <v>0</v>
      </c>
      <c r="N269" s="2">
        <f t="shared" si="61"/>
        <v>0</v>
      </c>
      <c r="O269" s="8">
        <f t="shared" ref="O269:O275" si="66">SUM(M269:N269)</f>
        <v>0</v>
      </c>
      <c r="P269" s="8"/>
      <c r="Q269" s="2">
        <f t="shared" ref="Q269:Q275" si="67">K269-O269+L269+P269</f>
        <v>-2.9000000013184035E-3</v>
      </c>
      <c r="R269" s="2" t="str">
        <f t="shared" si="65"/>
        <v xml:space="preserve">№243\2 </v>
      </c>
    </row>
    <row r="270" spans="1:18">
      <c r="A270" s="25" t="s">
        <v>274</v>
      </c>
      <c r="B270" s="26">
        <v>16390.28</v>
      </c>
      <c r="C270" s="27">
        <v>7390.97</v>
      </c>
      <c r="D270" s="25">
        <v>23781.260000000002</v>
      </c>
      <c r="E270" s="25">
        <v>16390.28</v>
      </c>
      <c r="F270" s="25">
        <v>7390.97</v>
      </c>
      <c r="G270" s="25">
        <v>23781.260000000002</v>
      </c>
      <c r="H270" s="26">
        <f t="shared" si="60"/>
        <v>0</v>
      </c>
      <c r="I270" s="26">
        <f t="shared" si="60"/>
        <v>0</v>
      </c>
      <c r="J270" s="26">
        <f t="shared" si="64"/>
        <v>0</v>
      </c>
      <c r="K270" s="26">
        <v>-1664.2991999999886</v>
      </c>
      <c r="L270" s="26">
        <v>0</v>
      </c>
      <c r="M270" s="26">
        <f t="shared" si="61"/>
        <v>0</v>
      </c>
      <c r="N270" s="27">
        <f t="shared" si="61"/>
        <v>0</v>
      </c>
      <c r="O270" s="25">
        <f t="shared" si="66"/>
        <v>0</v>
      </c>
      <c r="P270" s="25"/>
      <c r="Q270" s="27">
        <f t="shared" si="67"/>
        <v>-1664.2991999999886</v>
      </c>
      <c r="R270" s="27" t="str">
        <f t="shared" si="65"/>
        <v xml:space="preserve">№244 </v>
      </c>
    </row>
    <row r="271" spans="1:18">
      <c r="A271" s="8" t="s">
        <v>275</v>
      </c>
      <c r="B271" s="29">
        <v>4608.84</v>
      </c>
      <c r="C271" s="2">
        <v>1485.6200000000001</v>
      </c>
      <c r="D271" s="8">
        <v>6094.57</v>
      </c>
      <c r="E271" s="8">
        <v>4608.84</v>
      </c>
      <c r="F271" s="8">
        <v>1485.6200000000001</v>
      </c>
      <c r="G271" s="8">
        <v>6094.57</v>
      </c>
      <c r="H271" s="29">
        <f t="shared" si="60"/>
        <v>0</v>
      </c>
      <c r="I271" s="29">
        <f t="shared" si="60"/>
        <v>0</v>
      </c>
      <c r="J271" s="29">
        <f t="shared" si="64"/>
        <v>0</v>
      </c>
      <c r="K271" s="29">
        <v>-1083.6297000000013</v>
      </c>
      <c r="L271" s="29">
        <v>0</v>
      </c>
      <c r="M271" s="29">
        <f t="shared" si="61"/>
        <v>0</v>
      </c>
      <c r="N271" s="2">
        <f t="shared" si="61"/>
        <v>0</v>
      </c>
      <c r="O271" s="8">
        <f t="shared" si="66"/>
        <v>0</v>
      </c>
      <c r="P271" s="8"/>
      <c r="Q271" s="2">
        <f t="shared" si="67"/>
        <v>-1083.6297000000013</v>
      </c>
      <c r="R271" s="2" t="str">
        <f t="shared" si="65"/>
        <v xml:space="preserve">№245 </v>
      </c>
    </row>
    <row r="272" spans="1:18">
      <c r="A272" s="25" t="s">
        <v>276</v>
      </c>
      <c r="B272" s="26">
        <v>1253.73</v>
      </c>
      <c r="C272" s="27">
        <v>610.68000000000006</v>
      </c>
      <c r="D272" s="25">
        <v>1864.42</v>
      </c>
      <c r="E272" s="25">
        <v>1402.09</v>
      </c>
      <c r="F272" s="25">
        <v>691.18000000000006</v>
      </c>
      <c r="G272" s="25">
        <v>2093.2800000000002</v>
      </c>
      <c r="H272" s="26">
        <f t="shared" si="60"/>
        <v>148.3599999999999</v>
      </c>
      <c r="I272" s="26">
        <f t="shared" si="60"/>
        <v>80.5</v>
      </c>
      <c r="J272" s="26">
        <f t="shared" si="64"/>
        <v>228.8599999999999</v>
      </c>
      <c r="K272" s="26">
        <v>-2866.2646999999997</v>
      </c>
      <c r="L272" s="26">
        <v>0</v>
      </c>
      <c r="M272" s="26">
        <f t="shared" si="61"/>
        <v>948.02039999999931</v>
      </c>
      <c r="N272" s="27">
        <f t="shared" si="61"/>
        <v>194.00500000000002</v>
      </c>
      <c r="O272" s="25">
        <f t="shared" si="66"/>
        <v>1142.0253999999993</v>
      </c>
      <c r="P272" s="25"/>
      <c r="Q272" s="27">
        <f t="shared" si="67"/>
        <v>-4008.2900999999993</v>
      </c>
      <c r="R272" s="27" t="str">
        <f t="shared" si="65"/>
        <v xml:space="preserve">№246 </v>
      </c>
    </row>
    <row r="273" spans="1:18">
      <c r="A273" s="8" t="s">
        <v>277</v>
      </c>
      <c r="B273" s="29">
        <v>2553.41</v>
      </c>
      <c r="C273" s="2">
        <v>623.66999999999996</v>
      </c>
      <c r="D273" s="8">
        <v>3177.09</v>
      </c>
      <c r="E273" s="8">
        <v>2553.41</v>
      </c>
      <c r="F273" s="8">
        <v>623.66999999999996</v>
      </c>
      <c r="G273" s="8">
        <v>3177.09</v>
      </c>
      <c r="H273" s="29">
        <f t="shared" si="60"/>
        <v>0</v>
      </c>
      <c r="I273" s="29">
        <f t="shared" si="60"/>
        <v>0</v>
      </c>
      <c r="J273" s="29">
        <f t="shared" si="64"/>
        <v>0</v>
      </c>
      <c r="K273" s="29">
        <v>-115.90649999999823</v>
      </c>
      <c r="L273" s="29">
        <v>0</v>
      </c>
      <c r="M273" s="29">
        <f t="shared" si="61"/>
        <v>0</v>
      </c>
      <c r="N273" s="2">
        <f t="shared" si="61"/>
        <v>0</v>
      </c>
      <c r="O273" s="8">
        <f t="shared" si="66"/>
        <v>0</v>
      </c>
      <c r="P273" s="8"/>
      <c r="Q273" s="2">
        <f t="shared" si="67"/>
        <v>-115.90649999999823</v>
      </c>
      <c r="R273" s="2" t="str">
        <f t="shared" si="65"/>
        <v xml:space="preserve">№247 </v>
      </c>
    </row>
    <row r="274" spans="1:18">
      <c r="A274" s="25" t="s">
        <v>278</v>
      </c>
      <c r="B274" s="26">
        <v>32.32</v>
      </c>
      <c r="C274" s="27">
        <v>15.56</v>
      </c>
      <c r="D274" s="25">
        <v>47.88</v>
      </c>
      <c r="E274" s="25">
        <v>32.33</v>
      </c>
      <c r="F274" s="25">
        <v>15.57</v>
      </c>
      <c r="G274" s="25">
        <v>47.910000000000004</v>
      </c>
      <c r="H274" s="26">
        <f t="shared" si="60"/>
        <v>9.9999999999980105E-3</v>
      </c>
      <c r="I274" s="26">
        <f t="shared" si="60"/>
        <v>9.9999999999997868E-3</v>
      </c>
      <c r="J274" s="26">
        <f t="shared" si="64"/>
        <v>1.9999999999997797E-2</v>
      </c>
      <c r="K274" s="26">
        <v>4437.9501</v>
      </c>
      <c r="L274" s="26">
        <v>0</v>
      </c>
      <c r="M274" s="26">
        <f t="shared" si="61"/>
        <v>6.3899999999987286E-2</v>
      </c>
      <c r="N274" s="27">
        <f t="shared" si="61"/>
        <v>2.4099999999999486E-2</v>
      </c>
      <c r="O274" s="25">
        <f t="shared" si="66"/>
        <v>8.7999999999986769E-2</v>
      </c>
      <c r="P274" s="25"/>
      <c r="Q274" s="27">
        <f t="shared" si="67"/>
        <v>4437.8621000000003</v>
      </c>
      <c r="R274" s="27" t="str">
        <f t="shared" si="65"/>
        <v xml:space="preserve">№248 </v>
      </c>
    </row>
    <row r="275" spans="1:18">
      <c r="A275" s="8" t="s">
        <v>279</v>
      </c>
      <c r="B275" s="29">
        <v>8317.7999999999993</v>
      </c>
      <c r="C275" s="2">
        <v>6048.34</v>
      </c>
      <c r="D275" s="8">
        <v>14366.17</v>
      </c>
      <c r="E275" s="8">
        <v>8320.5</v>
      </c>
      <c r="F275" s="8">
        <v>6048.66</v>
      </c>
      <c r="G275" s="8">
        <v>14369.18</v>
      </c>
      <c r="H275" s="29">
        <f t="shared" si="60"/>
        <v>2.7000000000007276</v>
      </c>
      <c r="I275" s="29">
        <f t="shared" si="60"/>
        <v>0.31999999999970896</v>
      </c>
      <c r="J275" s="29">
        <f t="shared" si="64"/>
        <v>3.0200000000004366</v>
      </c>
      <c r="K275" s="29">
        <v>12.211400000007981</v>
      </c>
      <c r="L275" s="29">
        <v>0</v>
      </c>
      <c r="M275" s="29">
        <f t="shared" si="61"/>
        <v>17.253000000004647</v>
      </c>
      <c r="N275" s="2">
        <f t="shared" si="61"/>
        <v>0.77119999999929867</v>
      </c>
      <c r="O275" s="8">
        <f t="shared" si="66"/>
        <v>18.024200000003944</v>
      </c>
      <c r="P275" s="8"/>
      <c r="Q275" s="2">
        <f t="shared" si="67"/>
        <v>-5.8127999999959634</v>
      </c>
      <c r="R275" s="2" t="str">
        <f t="shared" si="65"/>
        <v xml:space="preserve">№249 </v>
      </c>
    </row>
    <row r="276" spans="1:18">
      <c r="A276" s="33"/>
      <c r="B276" s="28"/>
      <c r="C276" s="28"/>
      <c r="D276" s="28"/>
      <c r="E276" s="28"/>
      <c r="F276" s="28"/>
      <c r="G276" s="28"/>
      <c r="H276" s="29"/>
      <c r="I276" s="29"/>
      <c r="J276" s="29"/>
      <c r="K276" s="2"/>
      <c r="L276" s="2"/>
      <c r="M276" s="28"/>
      <c r="N276" s="28"/>
      <c r="O276" s="8"/>
      <c r="P276" s="8"/>
      <c r="Q276" s="2"/>
    </row>
    <row r="277" spans="1:18">
      <c r="A277" s="34"/>
      <c r="H277" s="29"/>
      <c r="I277" s="29"/>
      <c r="J277" s="29"/>
      <c r="K277" s="2"/>
      <c r="L277" s="2"/>
      <c r="M277" s="28"/>
      <c r="N277" s="28"/>
      <c r="O277" s="8"/>
      <c r="P277" s="8"/>
      <c r="Q277" s="2"/>
    </row>
    <row r="278" spans="1:18">
      <c r="A278" s="34"/>
      <c r="H278" s="29"/>
      <c r="I278" s="29"/>
      <c r="J278" s="29"/>
      <c r="K278" s="2"/>
      <c r="L278" s="2"/>
      <c r="M278" s="28"/>
      <c r="N278" s="28"/>
      <c r="O278" s="8"/>
      <c r="P278" s="8"/>
      <c r="Q278" s="2"/>
    </row>
    <row r="279" spans="1:18" ht="15.75" customHeight="1">
      <c r="A279" s="34"/>
      <c r="E279" s="28"/>
      <c r="F279" s="28"/>
      <c r="G279" s="28"/>
      <c r="H279" s="29"/>
      <c r="I279" s="29"/>
      <c r="J279" s="29"/>
      <c r="K279" s="2"/>
      <c r="L279" s="2"/>
      <c r="M279" s="28"/>
      <c r="N279" s="28"/>
      <c r="O279" s="8"/>
      <c r="P279" s="8"/>
      <c r="Q279" s="2"/>
    </row>
    <row r="280" spans="1:18" ht="16.5" customHeight="1">
      <c r="A280" s="34"/>
      <c r="B280" s="28"/>
      <c r="C280" s="28"/>
      <c r="D280" s="28"/>
      <c r="E280" s="28"/>
      <c r="F280" s="28"/>
      <c r="G280" s="28"/>
      <c r="H280" s="29"/>
      <c r="I280" s="29"/>
      <c r="J280" s="29"/>
      <c r="K280" s="2"/>
      <c r="L280" s="2"/>
      <c r="M280" s="28"/>
      <c r="N280" s="28"/>
      <c r="O280" s="8"/>
      <c r="P280" s="8"/>
      <c r="Q280" s="2"/>
    </row>
    <row r="281" spans="1:18">
      <c r="A281" s="34"/>
      <c r="H281" s="29"/>
      <c r="I281" s="29"/>
      <c r="J281" s="29"/>
      <c r="K281" s="2"/>
      <c r="L281" s="2"/>
      <c r="M281" s="28"/>
      <c r="N281" s="28"/>
      <c r="O281" s="8"/>
      <c r="P281" s="8"/>
      <c r="Q281" s="2"/>
    </row>
    <row r="282" spans="1:18">
      <c r="A282" s="34"/>
      <c r="B282" s="28"/>
      <c r="C282" s="28"/>
      <c r="D282" s="28"/>
      <c r="E282" s="28"/>
      <c r="F282" s="28"/>
      <c r="G282" s="28"/>
      <c r="H282" s="29"/>
      <c r="I282" s="29"/>
      <c r="J282" s="29"/>
      <c r="K282" s="2"/>
      <c r="L282" s="2"/>
      <c r="M282" s="28"/>
      <c r="N282" s="28"/>
      <c r="O282" s="8"/>
      <c r="P282" s="8"/>
      <c r="Q282" s="2"/>
    </row>
    <row r="283" spans="1:18">
      <c r="A283" s="34"/>
      <c r="E283" s="28"/>
      <c r="F283" s="28"/>
      <c r="G283" s="28"/>
      <c r="H283" s="29"/>
      <c r="I283" s="29"/>
      <c r="J283" s="29"/>
      <c r="K283" s="2"/>
      <c r="L283" s="2"/>
      <c r="M283" s="28"/>
      <c r="N283" s="28"/>
      <c r="O283" s="8"/>
      <c r="P283" s="8"/>
      <c r="Q283" s="2"/>
    </row>
    <row r="284" spans="1:18">
      <c r="A284" s="34"/>
      <c r="B284" s="28"/>
      <c r="C284" s="28"/>
      <c r="D284" s="28"/>
      <c r="E284" s="28"/>
      <c r="F284" s="28"/>
      <c r="G284" s="28"/>
      <c r="H284" s="29"/>
      <c r="I284" s="29"/>
      <c r="J284" s="29"/>
      <c r="K284" s="2"/>
      <c r="L284" s="2"/>
      <c r="M284" s="28"/>
      <c r="N284" s="28"/>
      <c r="O284" s="8"/>
      <c r="P284" s="8"/>
      <c r="Q284" s="2"/>
    </row>
    <row r="285" spans="1:18" ht="15.75" thickBot="1">
      <c r="A285" s="34"/>
      <c r="B285" s="28"/>
      <c r="C285" s="28"/>
      <c r="D285" s="28"/>
      <c r="E285" s="28"/>
      <c r="F285" s="28"/>
      <c r="G285" s="28"/>
      <c r="H285" s="29"/>
      <c r="I285" s="29"/>
      <c r="J285" s="29"/>
      <c r="K285" s="2"/>
      <c r="L285" s="2"/>
      <c r="M285" s="28"/>
      <c r="N285" s="28"/>
      <c r="O285" s="8"/>
      <c r="P285" s="8"/>
      <c r="Q285" s="2"/>
    </row>
    <row r="286" spans="1:18" ht="15.75" thickBot="1">
      <c r="A286" s="34"/>
      <c r="B286" s="28"/>
      <c r="C286" s="28"/>
      <c r="D286" s="47"/>
      <c r="E286" s="28"/>
      <c r="F286" s="28"/>
      <c r="G286" s="47"/>
      <c r="H286" s="29"/>
      <c r="I286" s="29"/>
      <c r="J286" s="29"/>
      <c r="K286" s="2"/>
      <c r="L286" s="2"/>
      <c r="M286" s="28"/>
      <c r="N286" s="28"/>
      <c r="O286" s="8"/>
      <c r="P286" s="8"/>
      <c r="Q286" s="2"/>
    </row>
    <row r="287" spans="1:18" ht="15.75" thickBot="1">
      <c r="A287" s="34"/>
      <c r="H287" s="29"/>
      <c r="I287" s="29"/>
      <c r="J287" s="29"/>
      <c r="K287" s="2"/>
      <c r="L287" s="2"/>
      <c r="M287" s="28"/>
      <c r="N287" s="28"/>
      <c r="O287" s="8"/>
      <c r="P287" s="8"/>
      <c r="Q287" s="2"/>
    </row>
    <row r="288" spans="1:18" ht="13.5" customHeight="1" thickBot="1">
      <c r="A288" s="34"/>
      <c r="B288" s="28"/>
      <c r="C288" s="28"/>
      <c r="D288" s="47"/>
      <c r="E288" s="28"/>
      <c r="F288" s="28"/>
      <c r="G288" s="47"/>
      <c r="H288" s="29"/>
      <c r="I288" s="29"/>
      <c r="J288" s="29"/>
      <c r="K288" s="2"/>
      <c r="L288" s="2"/>
      <c r="M288" s="28"/>
      <c r="N288" s="28"/>
      <c r="O288" s="8"/>
      <c r="P288" s="8"/>
      <c r="Q288" s="2"/>
    </row>
    <row r="289" spans="2:16" ht="15.75" thickBot="1">
      <c r="B289" s="33"/>
      <c r="C289" s="33"/>
      <c r="D289" s="33"/>
      <c r="E289" s="33"/>
      <c r="F289" s="33"/>
      <c r="G289" s="33"/>
      <c r="H289" s="35"/>
      <c r="N289" s="28"/>
      <c r="O289" s="28"/>
      <c r="P289" s="28"/>
    </row>
    <row r="290" spans="2:16" ht="15.75" thickBot="1">
      <c r="B290" s="33"/>
      <c r="C290" s="33"/>
      <c r="D290" s="36"/>
      <c r="E290" s="28"/>
      <c r="F290" s="28"/>
      <c r="G290" s="28"/>
      <c r="H290" s="35"/>
      <c r="N290" s="28"/>
      <c r="O290" s="28"/>
      <c r="P290" s="28"/>
    </row>
    <row r="291" spans="2:16">
      <c r="B291" s="33"/>
      <c r="C291" s="33"/>
      <c r="D291" s="37"/>
      <c r="E291" s="28"/>
      <c r="F291" s="28"/>
      <c r="G291" s="28"/>
      <c r="H291" s="35"/>
      <c r="N291" s="28"/>
      <c r="O291" s="28"/>
      <c r="P291" s="28"/>
    </row>
    <row r="292" spans="2:16">
      <c r="B292" s="33"/>
      <c r="C292" s="33"/>
      <c r="D292" s="37"/>
      <c r="E292" s="28"/>
      <c r="F292" s="28"/>
      <c r="G292" s="28"/>
      <c r="H292" s="35"/>
      <c r="N292" s="28"/>
      <c r="O292" s="28"/>
      <c r="P292" s="28"/>
    </row>
    <row r="293" spans="2:16">
      <c r="B293" s="33"/>
      <c r="C293" s="33"/>
      <c r="D293" s="37"/>
      <c r="E293" s="28"/>
      <c r="F293" s="28"/>
      <c r="G293" s="28"/>
      <c r="H293" s="35"/>
      <c r="N293" s="28"/>
      <c r="O293" s="28"/>
      <c r="P293" s="28"/>
    </row>
    <row r="294" spans="2:16">
      <c r="B294" s="33"/>
      <c r="C294" s="33"/>
      <c r="D294" s="33"/>
      <c r="E294" s="28"/>
      <c r="F294" s="28"/>
      <c r="G294" s="28"/>
      <c r="H294" s="35"/>
      <c r="N294" s="28"/>
      <c r="O294" s="28"/>
      <c r="P294" s="28"/>
    </row>
    <row r="295" spans="2:16">
      <c r="B295" s="33"/>
      <c r="C295" s="33"/>
      <c r="D295" s="33"/>
      <c r="E295" s="28"/>
      <c r="F295" s="28"/>
      <c r="G295" s="28"/>
      <c r="H295" s="35"/>
      <c r="N295" s="28"/>
      <c r="O295" s="28"/>
      <c r="P295" s="28"/>
    </row>
    <row r="296" spans="2:16">
      <c r="B296" s="35"/>
      <c r="C296" s="35"/>
      <c r="D296" s="35"/>
      <c r="E296" s="28"/>
      <c r="F296" s="28"/>
      <c r="G296" s="28"/>
      <c r="H296" s="35"/>
      <c r="N296" s="28"/>
      <c r="O296" s="28"/>
      <c r="P296" s="28"/>
    </row>
    <row r="297" spans="2:16">
      <c r="B297" s="33"/>
      <c r="C297" s="33"/>
      <c r="D297" s="33"/>
      <c r="E297" s="28"/>
      <c r="F297" s="28"/>
      <c r="G297" s="28"/>
      <c r="N297" s="28"/>
      <c r="O297" s="28"/>
      <c r="P297" s="28"/>
    </row>
    <row r="298" spans="2:16">
      <c r="B298" s="33"/>
      <c r="C298" s="33"/>
      <c r="D298" s="33"/>
      <c r="E298" s="28"/>
      <c r="F298" s="28"/>
      <c r="G298" s="28"/>
      <c r="N298" s="28"/>
      <c r="O298" s="28"/>
      <c r="P298" s="28"/>
    </row>
    <row r="299" spans="2:16">
      <c r="B299" s="33"/>
      <c r="C299" s="33"/>
      <c r="D299" s="33"/>
      <c r="E299" s="28"/>
      <c r="F299" s="28"/>
      <c r="G299" s="28"/>
      <c r="N299" s="28"/>
      <c r="O299" s="28"/>
      <c r="P299" s="28"/>
    </row>
    <row r="300" spans="2:16">
      <c r="B300" s="33"/>
      <c r="C300" s="33"/>
      <c r="D300" s="33"/>
      <c r="E300" s="28"/>
      <c r="F300" s="28"/>
      <c r="G300" s="28"/>
      <c r="N300" s="28"/>
      <c r="O300" s="28"/>
      <c r="P300" s="28"/>
    </row>
    <row r="301" spans="2:16">
      <c r="E301" s="28"/>
      <c r="F301" s="28"/>
      <c r="G301" s="28"/>
      <c r="N301" s="28"/>
      <c r="O301" s="28"/>
      <c r="P301" s="28"/>
    </row>
    <row r="302" spans="2:16">
      <c r="E302" s="28"/>
      <c r="F302" s="28"/>
      <c r="G302" s="28"/>
      <c r="N302" s="28"/>
      <c r="O302" s="28"/>
      <c r="P302" s="28"/>
    </row>
    <row r="303" spans="2:16">
      <c r="B303" s="33"/>
      <c r="C303" s="33"/>
      <c r="D303" s="33"/>
      <c r="E303" s="28"/>
      <c r="F303" s="28"/>
      <c r="G303" s="28"/>
      <c r="N303" s="28"/>
      <c r="O303" s="28"/>
      <c r="P303" s="28"/>
    </row>
    <row r="304" spans="2:16">
      <c r="B304" s="33"/>
      <c r="C304" s="33"/>
      <c r="D304" s="33"/>
      <c r="E304" s="28"/>
      <c r="F304" s="28"/>
      <c r="G304" s="28"/>
      <c r="N304" s="28"/>
      <c r="O304" s="28"/>
      <c r="P304" s="28"/>
    </row>
    <row r="305" spans="2:16">
      <c r="B305" s="33"/>
      <c r="C305" s="33"/>
      <c r="D305" s="33"/>
      <c r="E305" s="28"/>
      <c r="F305" s="28"/>
      <c r="G305" s="28"/>
      <c r="N305" s="28"/>
      <c r="O305" s="28"/>
      <c r="P305" s="28"/>
    </row>
    <row r="306" spans="2:16">
      <c r="B306" s="33"/>
      <c r="C306" s="33"/>
      <c r="D306" s="33"/>
      <c r="E306" s="28"/>
      <c r="F306" s="28"/>
      <c r="G306" s="28"/>
      <c r="N306" s="28"/>
      <c r="O306" s="28"/>
      <c r="P306" s="28"/>
    </row>
    <row r="307" spans="2:16">
      <c r="B307" s="33"/>
      <c r="C307" s="33"/>
      <c r="D307" s="33"/>
      <c r="E307" s="28"/>
      <c r="F307" s="28"/>
      <c r="G307" s="28"/>
      <c r="N307" s="28"/>
      <c r="O307" s="28"/>
      <c r="P307" s="28"/>
    </row>
    <row r="308" spans="2:16">
      <c r="B308" s="33"/>
      <c r="C308" s="33"/>
      <c r="D308" s="33"/>
      <c r="E308" s="28"/>
      <c r="F308" s="28"/>
      <c r="G308" s="28"/>
      <c r="N308" s="28"/>
      <c r="O308" s="28"/>
      <c r="P308" s="28"/>
    </row>
    <row r="309" spans="2:16">
      <c r="B309" s="33"/>
      <c r="C309" s="33"/>
      <c r="D309" s="33"/>
      <c r="E309" s="33"/>
      <c r="F309" s="33"/>
      <c r="G309" s="33"/>
      <c r="N309" s="28"/>
      <c r="O309" s="28"/>
      <c r="P309" s="28"/>
    </row>
    <row r="310" spans="2:16">
      <c r="B310" s="33"/>
      <c r="C310" s="33"/>
      <c r="D310" s="33"/>
      <c r="E310" s="33"/>
      <c r="F310" s="33"/>
      <c r="G310" s="33"/>
      <c r="N310" s="28"/>
      <c r="O310" s="28"/>
      <c r="P310" s="28"/>
    </row>
    <row r="311" spans="2:16">
      <c r="B311" s="33"/>
      <c r="C311" s="33"/>
      <c r="D311" s="33"/>
      <c r="E311" s="33"/>
      <c r="F311" s="33"/>
      <c r="G311" s="33"/>
      <c r="N311" s="28"/>
      <c r="O311" s="28"/>
      <c r="P311" s="28"/>
    </row>
    <row r="312" spans="2:16">
      <c r="B312" s="33"/>
      <c r="C312" s="33"/>
      <c r="D312" s="33"/>
      <c r="E312" s="33"/>
      <c r="F312" s="33"/>
      <c r="G312" s="33"/>
      <c r="N312" s="28"/>
      <c r="O312" s="28"/>
      <c r="P312" s="28"/>
    </row>
    <row r="313" spans="2:16">
      <c r="B313" s="33"/>
      <c r="C313" s="33"/>
      <c r="D313" s="33"/>
      <c r="E313" s="33"/>
      <c r="F313" s="33"/>
      <c r="G313" s="33"/>
      <c r="N313" s="28"/>
      <c r="O313" s="28"/>
      <c r="P313" s="28"/>
    </row>
    <row r="314" spans="2:16">
      <c r="B314" s="33"/>
      <c r="C314" s="33"/>
      <c r="D314" s="33"/>
      <c r="E314" s="33"/>
      <c r="F314" s="33"/>
      <c r="G314" s="33"/>
      <c r="N314" s="28"/>
      <c r="O314" s="28"/>
      <c r="P314" s="28"/>
    </row>
    <row r="315" spans="2:16">
      <c r="B315" s="33"/>
      <c r="C315" s="33"/>
      <c r="D315" s="33"/>
      <c r="E315" s="33"/>
      <c r="F315" s="33"/>
      <c r="G315" s="33"/>
      <c r="N315" s="28"/>
      <c r="O315" s="28"/>
      <c r="P315" s="28"/>
    </row>
    <row r="316" spans="2:16">
      <c r="B316" s="33"/>
      <c r="C316" s="33"/>
      <c r="D316" s="33"/>
      <c r="E316" s="33"/>
      <c r="F316" s="33"/>
      <c r="G316" s="33"/>
      <c r="N316" s="28"/>
      <c r="O316" s="28"/>
      <c r="P316" s="28"/>
    </row>
    <row r="317" spans="2:16">
      <c r="B317" s="33"/>
      <c r="C317" s="33"/>
      <c r="D317" s="33"/>
      <c r="E317" s="33"/>
      <c r="F317" s="33"/>
      <c r="G317" s="33"/>
      <c r="N317" s="28"/>
      <c r="O317" s="28"/>
      <c r="P317" s="28"/>
    </row>
    <row r="318" spans="2:16">
      <c r="B318" s="33"/>
      <c r="C318" s="33"/>
      <c r="D318" s="33"/>
      <c r="E318" s="33"/>
      <c r="F318" s="33"/>
      <c r="G318" s="33"/>
      <c r="N318" s="28"/>
      <c r="O318" s="28"/>
      <c r="P318" s="28"/>
    </row>
    <row r="319" spans="2:16">
      <c r="B319" s="33"/>
      <c r="C319" s="33"/>
      <c r="D319" s="33"/>
      <c r="E319" s="33"/>
      <c r="F319" s="33"/>
      <c r="G319" s="33"/>
      <c r="N319" s="28"/>
      <c r="O319" s="28"/>
      <c r="P319" s="28"/>
    </row>
    <row r="320" spans="2:16">
      <c r="N320" s="28"/>
      <c r="O320" s="28"/>
      <c r="P320" s="28"/>
    </row>
    <row r="321" spans="2:16">
      <c r="B321" s="33"/>
      <c r="C321" s="33"/>
      <c r="D321" s="33"/>
      <c r="E321" s="33"/>
      <c r="F321" s="33"/>
      <c r="G321" s="33"/>
      <c r="N321" s="28"/>
      <c r="O321" s="28"/>
      <c r="P321" s="28"/>
    </row>
    <row r="322" spans="2:16">
      <c r="B322" s="33"/>
      <c r="C322" s="33"/>
      <c r="D322" s="33"/>
      <c r="E322" s="33"/>
      <c r="F322" s="33"/>
      <c r="G322" s="33"/>
      <c r="N322" s="28"/>
      <c r="O322" s="28"/>
      <c r="P322" s="28"/>
    </row>
    <row r="323" spans="2:16">
      <c r="B323" s="33"/>
      <c r="C323" s="33"/>
      <c r="D323" s="33"/>
      <c r="E323" s="33"/>
      <c r="F323" s="33"/>
      <c r="G323" s="33"/>
      <c r="N323" s="28"/>
      <c r="O323" s="28"/>
      <c r="P323" s="28"/>
    </row>
    <row r="324" spans="2:16">
      <c r="B324" s="33"/>
      <c r="C324" s="33"/>
      <c r="D324" s="33"/>
      <c r="E324" s="33"/>
      <c r="F324" s="33"/>
      <c r="G324" s="33"/>
      <c r="N324" s="28"/>
      <c r="O324" s="28"/>
      <c r="P324" s="28"/>
    </row>
    <row r="325" spans="2:16">
      <c r="B325" s="33"/>
      <c r="C325" s="33"/>
      <c r="D325" s="33"/>
      <c r="E325" s="33"/>
      <c r="F325" s="33"/>
      <c r="G325" s="33"/>
      <c r="N325" s="28"/>
      <c r="O325" s="28"/>
      <c r="P325" s="28"/>
    </row>
    <row r="326" spans="2:16">
      <c r="B326" s="38"/>
      <c r="C326" s="38"/>
      <c r="D326" s="38"/>
      <c r="E326" s="38"/>
      <c r="F326" s="38"/>
      <c r="G326" s="38"/>
      <c r="N326" s="28"/>
      <c r="O326" s="28"/>
      <c r="P326" s="28"/>
    </row>
    <row r="327" spans="2:16">
      <c r="B327" s="33"/>
      <c r="C327" s="33"/>
      <c r="D327" s="33"/>
      <c r="E327" s="33"/>
      <c r="F327" s="33"/>
      <c r="G327" s="33"/>
      <c r="N327" s="28"/>
      <c r="O327" s="28"/>
      <c r="P327" s="28"/>
    </row>
    <row r="328" spans="2:16">
      <c r="B328" s="33"/>
      <c r="C328" s="33"/>
      <c r="D328" s="33"/>
      <c r="E328" s="33"/>
      <c r="F328" s="33"/>
      <c r="G328" s="33"/>
      <c r="N328" s="28"/>
      <c r="O328" s="28"/>
      <c r="P328" s="28"/>
    </row>
    <row r="329" spans="2:16">
      <c r="N329" s="28"/>
      <c r="O329" s="28"/>
      <c r="P329" s="28"/>
    </row>
    <row r="330" spans="2:16">
      <c r="N330" s="28"/>
      <c r="O330" s="28"/>
      <c r="P330" s="28"/>
    </row>
    <row r="331" spans="2:16">
      <c r="B331" s="33"/>
      <c r="C331" s="33"/>
      <c r="D331" s="33"/>
      <c r="E331" s="33"/>
      <c r="F331" s="33"/>
      <c r="G331" s="33"/>
      <c r="N331" s="28"/>
      <c r="O331" s="28"/>
      <c r="P331" s="28"/>
    </row>
    <row r="332" spans="2:16">
      <c r="B332" s="33"/>
      <c r="C332" s="33"/>
      <c r="D332" s="33"/>
      <c r="E332" s="33"/>
      <c r="F332" s="33"/>
      <c r="G332" s="33"/>
      <c r="N332" s="28"/>
      <c r="O332" s="28"/>
      <c r="P332" s="28"/>
    </row>
    <row r="333" spans="2:16">
      <c r="B333" s="33"/>
      <c r="C333" s="33"/>
      <c r="D333" s="33"/>
      <c r="E333" s="33"/>
      <c r="F333" s="33"/>
      <c r="G333" s="33"/>
      <c r="N333" s="28"/>
      <c r="O333" s="28"/>
      <c r="P333" s="28"/>
    </row>
    <row r="334" spans="2:16">
      <c r="B334" s="33"/>
      <c r="C334" s="33"/>
      <c r="D334" s="33"/>
      <c r="E334" s="33"/>
      <c r="F334" s="33"/>
      <c r="G334" s="33"/>
      <c r="N334" s="28"/>
      <c r="O334" s="28"/>
      <c r="P334" s="28"/>
    </row>
    <row r="335" spans="2:16">
      <c r="N335" s="28"/>
      <c r="O335" s="28"/>
      <c r="P335" s="28"/>
    </row>
    <row r="336" spans="2:16">
      <c r="B336" s="33"/>
      <c r="C336" s="33"/>
      <c r="D336" s="33"/>
      <c r="E336" s="33"/>
      <c r="F336" s="33"/>
      <c r="G336" s="33"/>
      <c r="N336" s="28"/>
      <c r="O336" s="28"/>
      <c r="P336" s="28"/>
    </row>
    <row r="337" spans="2:16">
      <c r="B337" s="33"/>
      <c r="C337" s="33"/>
      <c r="D337" s="33"/>
      <c r="E337" s="33"/>
      <c r="F337" s="33"/>
      <c r="G337" s="33"/>
      <c r="N337" s="28"/>
      <c r="O337" s="28"/>
      <c r="P337" s="28"/>
    </row>
    <row r="338" spans="2:16">
      <c r="B338" s="33"/>
      <c r="C338" s="33"/>
      <c r="D338" s="33"/>
      <c r="E338" s="33"/>
      <c r="F338" s="33"/>
      <c r="G338" s="33"/>
    </row>
    <row r="339" spans="2:16">
      <c r="B339" s="33"/>
      <c r="C339" s="33"/>
      <c r="D339" s="33"/>
      <c r="E339" s="33"/>
      <c r="F339" s="33"/>
      <c r="G339" s="33"/>
    </row>
    <row r="340" spans="2:16">
      <c r="B340" s="33"/>
      <c r="C340" s="33"/>
      <c r="D340" s="33"/>
      <c r="E340" s="33"/>
      <c r="F340" s="33"/>
      <c r="G340" s="33"/>
    </row>
    <row r="341" spans="2:16">
      <c r="B341" s="33"/>
      <c r="C341" s="33"/>
      <c r="D341" s="33"/>
      <c r="E341" s="33"/>
      <c r="F341" s="33"/>
      <c r="G341" s="33"/>
    </row>
    <row r="342" spans="2:16">
      <c r="B342" s="33"/>
      <c r="C342" s="33"/>
      <c r="D342" s="33"/>
      <c r="E342" s="33"/>
      <c r="F342" s="33"/>
      <c r="G342" s="33"/>
    </row>
  </sheetData>
  <mergeCells count="9">
    <mergeCell ref="Q7:Q8"/>
    <mergeCell ref="B8:D8"/>
    <mergeCell ref="E8:G8"/>
    <mergeCell ref="H8:J8"/>
    <mergeCell ref="M8:O8"/>
    <mergeCell ref="H7:J7"/>
    <mergeCell ref="K7:K8"/>
    <mergeCell ref="L7:L8"/>
    <mergeCell ref="M7:O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2019-06-15T14:48:02Z</dcterms:created>
  <dcterms:modified xsi:type="dcterms:W3CDTF">2020-02-29T14:45:54Z</dcterms:modified>
</cp:coreProperties>
</file>