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60" windowWidth="20100" windowHeight="867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A60" i="1"/>
  <c r="C60"/>
  <c r="D60"/>
  <c r="E60"/>
  <c r="F60"/>
  <c r="H60"/>
  <c r="I60"/>
  <c r="J60"/>
  <c r="K60"/>
  <c r="L60"/>
  <c r="M60"/>
  <c r="N60"/>
  <c r="A46"/>
  <c r="C46"/>
  <c r="D46"/>
  <c r="E46"/>
  <c r="F46"/>
  <c r="H46"/>
  <c r="I46"/>
  <c r="J46"/>
  <c r="K46"/>
  <c r="L46"/>
  <c r="M46"/>
  <c r="N46"/>
  <c r="M95"/>
  <c r="I95"/>
  <c r="H95"/>
  <c r="F95"/>
  <c r="E95"/>
  <c r="D95"/>
  <c r="C95"/>
  <c r="A95"/>
  <c r="N95" s="1"/>
  <c r="M94"/>
  <c r="I94"/>
  <c r="H94"/>
  <c r="F94"/>
  <c r="E94"/>
  <c r="D94"/>
  <c r="C94"/>
  <c r="A94"/>
  <c r="N94" s="1"/>
  <c r="M93"/>
  <c r="I93"/>
  <c r="H93"/>
  <c r="F93"/>
  <c r="E93"/>
  <c r="D93"/>
  <c r="C93"/>
  <c r="A93"/>
  <c r="N93" s="1"/>
  <c r="M92"/>
  <c r="I92"/>
  <c r="H92"/>
  <c r="F92"/>
  <c r="E92"/>
  <c r="B92" s="1"/>
  <c r="D92"/>
  <c r="C92"/>
  <c r="A92"/>
  <c r="N92" s="1"/>
  <c r="M91"/>
  <c r="I91"/>
  <c r="H91"/>
  <c r="F91"/>
  <c r="E91"/>
  <c r="D91"/>
  <c r="C91"/>
  <c r="A91"/>
  <c r="N91" s="1"/>
  <c r="M90"/>
  <c r="I90"/>
  <c r="H90"/>
  <c r="F90"/>
  <c r="E90"/>
  <c r="D90"/>
  <c r="C90"/>
  <c r="A90"/>
  <c r="N90" s="1"/>
  <c r="M89"/>
  <c r="I89"/>
  <c r="H89"/>
  <c r="F89"/>
  <c r="E89"/>
  <c r="D89"/>
  <c r="C89"/>
  <c r="A89"/>
  <c r="N89" s="1"/>
  <c r="M88"/>
  <c r="I88"/>
  <c r="H88"/>
  <c r="F88"/>
  <c r="E88"/>
  <c r="D88"/>
  <c r="C88"/>
  <c r="A88"/>
  <c r="N88" s="1"/>
  <c r="M87"/>
  <c r="I87"/>
  <c r="H87"/>
  <c r="F87"/>
  <c r="E87"/>
  <c r="D87"/>
  <c r="C87"/>
  <c r="A87"/>
  <c r="N87" s="1"/>
  <c r="M86"/>
  <c r="I86"/>
  <c r="H86"/>
  <c r="F86"/>
  <c r="E86"/>
  <c r="D86"/>
  <c r="C86"/>
  <c r="A86"/>
  <c r="N86" s="1"/>
  <c r="M85"/>
  <c r="I85"/>
  <c r="H85"/>
  <c r="F85"/>
  <c r="E85"/>
  <c r="D85"/>
  <c r="C85"/>
  <c r="A85"/>
  <c r="N85" s="1"/>
  <c r="M84"/>
  <c r="I84"/>
  <c r="H84"/>
  <c r="F84"/>
  <c r="E84"/>
  <c r="D84"/>
  <c r="C84"/>
  <c r="A84"/>
  <c r="N84" s="1"/>
  <c r="M83"/>
  <c r="I83"/>
  <c r="H83"/>
  <c r="F83"/>
  <c r="E83"/>
  <c r="D83"/>
  <c r="C83"/>
  <c r="A83"/>
  <c r="N83" s="1"/>
  <c r="M82"/>
  <c r="I82"/>
  <c r="H82"/>
  <c r="F82"/>
  <c r="E82"/>
  <c r="D82"/>
  <c r="C82"/>
  <c r="A82"/>
  <c r="N82" s="1"/>
  <c r="M81"/>
  <c r="I81"/>
  <c r="H81"/>
  <c r="F81"/>
  <c r="E81"/>
  <c r="D81"/>
  <c r="C81"/>
  <c r="B81"/>
  <c r="A81"/>
  <c r="N81" s="1"/>
  <c r="M80"/>
  <c r="I80"/>
  <c r="H80"/>
  <c r="F80"/>
  <c r="E80"/>
  <c r="D80"/>
  <c r="C80"/>
  <c r="A80"/>
  <c r="N80" s="1"/>
  <c r="M79"/>
  <c r="I79"/>
  <c r="H79"/>
  <c r="F79"/>
  <c r="E79"/>
  <c r="D79"/>
  <c r="C79"/>
  <c r="A79"/>
  <c r="N79" s="1"/>
  <c r="F78"/>
  <c r="E78"/>
  <c r="D78"/>
  <c r="C78"/>
  <c r="A78"/>
  <c r="N78" s="1"/>
  <c r="M77"/>
  <c r="L77"/>
  <c r="K77"/>
  <c r="J77"/>
  <c r="I77"/>
  <c r="H77"/>
  <c r="F77"/>
  <c r="E77"/>
  <c r="D77"/>
  <c r="C77"/>
  <c r="A77"/>
  <c r="N77" s="1"/>
  <c r="M76"/>
  <c r="L76"/>
  <c r="K76"/>
  <c r="J76"/>
  <c r="I76"/>
  <c r="H76"/>
  <c r="F76"/>
  <c r="E76"/>
  <c r="D76"/>
  <c r="C76"/>
  <c r="A76"/>
  <c r="N76" s="1"/>
  <c r="M75"/>
  <c r="L75"/>
  <c r="K75"/>
  <c r="J75"/>
  <c r="I75"/>
  <c r="H75"/>
  <c r="F75"/>
  <c r="E75"/>
  <c r="D75"/>
  <c r="C75"/>
  <c r="A75"/>
  <c r="N75" s="1"/>
  <c r="M74"/>
  <c r="L74"/>
  <c r="K74"/>
  <c r="J74"/>
  <c r="I74"/>
  <c r="H74"/>
  <c r="F74"/>
  <c r="E74"/>
  <c r="D74"/>
  <c r="C74"/>
  <c r="A74"/>
  <c r="N74" s="1"/>
  <c r="M73"/>
  <c r="L73"/>
  <c r="K73"/>
  <c r="J73"/>
  <c r="I73"/>
  <c r="H73"/>
  <c r="F73"/>
  <c r="E73"/>
  <c r="D73"/>
  <c r="C73"/>
  <c r="A73"/>
  <c r="N73" s="1"/>
  <c r="M72"/>
  <c r="L72"/>
  <c r="K72"/>
  <c r="J72"/>
  <c r="I72"/>
  <c r="H72"/>
  <c r="F72"/>
  <c r="E72"/>
  <c r="D72"/>
  <c r="A72"/>
  <c r="N72" s="1"/>
  <c r="M71"/>
  <c r="L71"/>
  <c r="K71"/>
  <c r="J71"/>
  <c r="I71"/>
  <c r="H71"/>
  <c r="F71"/>
  <c r="E71"/>
  <c r="D71"/>
  <c r="C71"/>
  <c r="A71"/>
  <c r="N71" s="1"/>
  <c r="M70"/>
  <c r="L70"/>
  <c r="K70"/>
  <c r="J70"/>
  <c r="I70"/>
  <c r="H70"/>
  <c r="F70"/>
  <c r="E70"/>
  <c r="D70"/>
  <c r="C70"/>
  <c r="A70"/>
  <c r="N70" s="1"/>
  <c r="M69"/>
  <c r="L69"/>
  <c r="K69"/>
  <c r="J69"/>
  <c r="I69"/>
  <c r="H69"/>
  <c r="F69"/>
  <c r="E69"/>
  <c r="D69"/>
  <c r="C69"/>
  <c r="A69"/>
  <c r="N69" s="1"/>
  <c r="M68"/>
  <c r="L68"/>
  <c r="K68"/>
  <c r="J68"/>
  <c r="I68"/>
  <c r="H68"/>
  <c r="F68"/>
  <c r="E68"/>
  <c r="D68"/>
  <c r="C68"/>
  <c r="A68"/>
  <c r="N68" s="1"/>
  <c r="M67"/>
  <c r="L67"/>
  <c r="K67"/>
  <c r="J67"/>
  <c r="I67"/>
  <c r="H67"/>
  <c r="F67"/>
  <c r="E67"/>
  <c r="D67"/>
  <c r="C67"/>
  <c r="A67"/>
  <c r="N67" s="1"/>
  <c r="M66"/>
  <c r="L66"/>
  <c r="K66"/>
  <c r="J66"/>
  <c r="I66"/>
  <c r="H66"/>
  <c r="F66"/>
  <c r="E66"/>
  <c r="D66"/>
  <c r="C66"/>
  <c r="A66"/>
  <c r="N66" s="1"/>
  <c r="M65"/>
  <c r="L65"/>
  <c r="K65"/>
  <c r="J65"/>
  <c r="I65"/>
  <c r="H65"/>
  <c r="F65"/>
  <c r="E65"/>
  <c r="D65"/>
  <c r="C65"/>
  <c r="A65"/>
  <c r="N65" s="1"/>
  <c r="M64"/>
  <c r="L64"/>
  <c r="K64"/>
  <c r="J64"/>
  <c r="I64"/>
  <c r="H64"/>
  <c r="F64"/>
  <c r="E64"/>
  <c r="D64"/>
  <c r="C64"/>
  <c r="A64"/>
  <c r="N64" s="1"/>
  <c r="M63"/>
  <c r="L63"/>
  <c r="K63"/>
  <c r="J63"/>
  <c r="I63"/>
  <c r="H63"/>
  <c r="F63"/>
  <c r="E63"/>
  <c r="D63"/>
  <c r="C63"/>
  <c r="A63"/>
  <c r="N63" s="1"/>
  <c r="M62"/>
  <c r="L62"/>
  <c r="K62"/>
  <c r="J62"/>
  <c r="I62"/>
  <c r="H62"/>
  <c r="F62"/>
  <c r="E62"/>
  <c r="D62"/>
  <c r="C62"/>
  <c r="A62"/>
  <c r="N62" s="1"/>
  <c r="M61"/>
  <c r="L61"/>
  <c r="K61"/>
  <c r="J61"/>
  <c r="I61"/>
  <c r="H61"/>
  <c r="F61"/>
  <c r="E61"/>
  <c r="D61"/>
  <c r="C61"/>
  <c r="A61"/>
  <c r="N61" s="1"/>
  <c r="M59"/>
  <c r="L59"/>
  <c r="K59"/>
  <c r="J59"/>
  <c r="I59"/>
  <c r="H59"/>
  <c r="F59"/>
  <c r="E59"/>
  <c r="D59"/>
  <c r="C59"/>
  <c r="A59"/>
  <c r="N59" s="1"/>
  <c r="M58"/>
  <c r="L58"/>
  <c r="K58"/>
  <c r="J58"/>
  <c r="I58"/>
  <c r="H58"/>
  <c r="F58"/>
  <c r="E58"/>
  <c r="D58"/>
  <c r="C58"/>
  <c r="A58"/>
  <c r="N58" s="1"/>
  <c r="N57"/>
  <c r="F57"/>
  <c r="E57"/>
  <c r="D57"/>
  <c r="M56"/>
  <c r="L56"/>
  <c r="K56"/>
  <c r="J56"/>
  <c r="I56"/>
  <c r="H56"/>
  <c r="F56"/>
  <c r="E56"/>
  <c r="D56"/>
  <c r="C56"/>
  <c r="A56"/>
  <c r="N56" s="1"/>
  <c r="M55"/>
  <c r="L55"/>
  <c r="K55"/>
  <c r="J55"/>
  <c r="I55"/>
  <c r="H55"/>
  <c r="F55"/>
  <c r="E55"/>
  <c r="D55"/>
  <c r="C55"/>
  <c r="A55"/>
  <c r="N55" s="1"/>
  <c r="M54"/>
  <c r="L54"/>
  <c r="K54"/>
  <c r="J54"/>
  <c r="I54"/>
  <c r="H54"/>
  <c r="F54"/>
  <c r="E54"/>
  <c r="D54"/>
  <c r="C54"/>
  <c r="A54"/>
  <c r="N54" s="1"/>
  <c r="M53"/>
  <c r="L53"/>
  <c r="K53"/>
  <c r="J53"/>
  <c r="I53"/>
  <c r="H53"/>
  <c r="F53"/>
  <c r="E53"/>
  <c r="D53"/>
  <c r="C53"/>
  <c r="A53"/>
  <c r="N53" s="1"/>
  <c r="M52"/>
  <c r="L52"/>
  <c r="K52"/>
  <c r="J52"/>
  <c r="I52"/>
  <c r="H52"/>
  <c r="F52"/>
  <c r="E52"/>
  <c r="D52"/>
  <c r="C52"/>
  <c r="A52"/>
  <c r="N52" s="1"/>
  <c r="M51"/>
  <c r="L51"/>
  <c r="K51"/>
  <c r="J51"/>
  <c r="I51"/>
  <c r="H51"/>
  <c r="F51"/>
  <c r="E51"/>
  <c r="D51"/>
  <c r="C51"/>
  <c r="A51"/>
  <c r="N51" s="1"/>
  <c r="M50"/>
  <c r="L50"/>
  <c r="K50"/>
  <c r="J50"/>
  <c r="I50"/>
  <c r="H50"/>
  <c r="F50"/>
  <c r="E50"/>
  <c r="D50"/>
  <c r="C50"/>
  <c r="A50"/>
  <c r="N50" s="1"/>
  <c r="M49"/>
  <c r="L49"/>
  <c r="K49"/>
  <c r="J49"/>
  <c r="I49"/>
  <c r="H49"/>
  <c r="F49"/>
  <c r="E49"/>
  <c r="D49"/>
  <c r="C49"/>
  <c r="A49"/>
  <c r="N49" s="1"/>
  <c r="M48"/>
  <c r="L48"/>
  <c r="K48"/>
  <c r="J48"/>
  <c r="I48"/>
  <c r="H48"/>
  <c r="F48"/>
  <c r="E48"/>
  <c r="D48"/>
  <c r="C48"/>
  <c r="A48"/>
  <c r="N48" s="1"/>
  <c r="M47"/>
  <c r="L47"/>
  <c r="K47"/>
  <c r="J47"/>
  <c r="I47"/>
  <c r="H47"/>
  <c r="F47"/>
  <c r="E47"/>
  <c r="D47"/>
  <c r="C47"/>
  <c r="A47"/>
  <c r="N47" s="1"/>
  <c r="M45"/>
  <c r="L45"/>
  <c r="K45"/>
  <c r="J45"/>
  <c r="I45"/>
  <c r="H45"/>
  <c r="F45"/>
  <c r="E45"/>
  <c r="D45"/>
  <c r="C45"/>
  <c r="A45"/>
  <c r="N45" s="1"/>
  <c r="M44"/>
  <c r="L44"/>
  <c r="K44"/>
  <c r="J44"/>
  <c r="I44"/>
  <c r="H44"/>
  <c r="F44"/>
  <c r="E44"/>
  <c r="D44"/>
  <c r="C44"/>
  <c r="A44"/>
  <c r="N44" s="1"/>
  <c r="M43"/>
  <c r="L43"/>
  <c r="K43"/>
  <c r="J43"/>
  <c r="I43"/>
  <c r="H43"/>
  <c r="F43"/>
  <c r="E43"/>
  <c r="D43"/>
  <c r="C43"/>
  <c r="A43"/>
  <c r="N43" s="1"/>
  <c r="M42"/>
  <c r="L42"/>
  <c r="K42"/>
  <c r="J42"/>
  <c r="I42"/>
  <c r="H42"/>
  <c r="F42"/>
  <c r="E42"/>
  <c r="D42"/>
  <c r="C42"/>
  <c r="A42"/>
  <c r="N42" s="1"/>
  <c r="M41"/>
  <c r="L41"/>
  <c r="K41"/>
  <c r="J41"/>
  <c r="I41"/>
  <c r="H41"/>
  <c r="F41"/>
  <c r="E41"/>
  <c r="D41"/>
  <c r="C41"/>
  <c r="A41"/>
  <c r="N41" s="1"/>
  <c r="M40"/>
  <c r="L40"/>
  <c r="K40"/>
  <c r="J40"/>
  <c r="I40"/>
  <c r="H40"/>
  <c r="F40"/>
  <c r="E40"/>
  <c r="D40"/>
  <c r="C40"/>
  <c r="A40"/>
  <c r="N40" s="1"/>
  <c r="M39"/>
  <c r="L39"/>
  <c r="K39"/>
  <c r="J39"/>
  <c r="I39"/>
  <c r="H39"/>
  <c r="F39"/>
  <c r="E39"/>
  <c r="D39"/>
  <c r="C39"/>
  <c r="A39"/>
  <c r="N39" s="1"/>
  <c r="M38"/>
  <c r="L38"/>
  <c r="K38"/>
  <c r="J38"/>
  <c r="I38"/>
  <c r="H38"/>
  <c r="F38"/>
  <c r="E38"/>
  <c r="D38"/>
  <c r="C38"/>
  <c r="A38"/>
  <c r="N38" s="1"/>
  <c r="M37"/>
  <c r="L37"/>
  <c r="K37"/>
  <c r="J37"/>
  <c r="I37"/>
  <c r="H37"/>
  <c r="F37"/>
  <c r="E37"/>
  <c r="D37"/>
  <c r="C37"/>
  <c r="A37"/>
  <c r="N37" s="1"/>
  <c r="M36"/>
  <c r="L36"/>
  <c r="K36"/>
  <c r="J36"/>
  <c r="I36"/>
  <c r="H36"/>
  <c r="F36"/>
  <c r="E36"/>
  <c r="D36"/>
  <c r="C36"/>
  <c r="A36"/>
  <c r="N36" s="1"/>
  <c r="M35"/>
  <c r="L35"/>
  <c r="K35"/>
  <c r="J35"/>
  <c r="I35"/>
  <c r="H35"/>
  <c r="F35"/>
  <c r="E35"/>
  <c r="D35"/>
  <c r="C35"/>
  <c r="A35"/>
  <c r="N35" s="1"/>
  <c r="M34"/>
  <c r="L34"/>
  <c r="K34"/>
  <c r="J34"/>
  <c r="I34"/>
  <c r="H34"/>
  <c r="F34"/>
  <c r="E34"/>
  <c r="D34"/>
  <c r="C34"/>
  <c r="A34"/>
  <c r="N34" s="1"/>
  <c r="M33"/>
  <c r="L33"/>
  <c r="K33"/>
  <c r="J33"/>
  <c r="I33"/>
  <c r="H33"/>
  <c r="F33"/>
  <c r="E33"/>
  <c r="D33"/>
  <c r="C33"/>
  <c r="A33"/>
  <c r="N33" s="1"/>
  <c r="M32"/>
  <c r="L32"/>
  <c r="K32"/>
  <c r="J32"/>
  <c r="I32"/>
  <c r="H32"/>
  <c r="F32"/>
  <c r="E32"/>
  <c r="D32"/>
  <c r="C32"/>
  <c r="A32"/>
  <c r="N32" s="1"/>
  <c r="M31"/>
  <c r="L31"/>
  <c r="K31"/>
  <c r="J31"/>
  <c r="I31"/>
  <c r="H31"/>
  <c r="F31"/>
  <c r="E31"/>
  <c r="D31"/>
  <c r="C31"/>
  <c r="A31"/>
  <c r="N31" s="1"/>
  <c r="M30"/>
  <c r="L30"/>
  <c r="K30"/>
  <c r="J30"/>
  <c r="I30"/>
  <c r="H30"/>
  <c r="F30"/>
  <c r="E30"/>
  <c r="D30"/>
  <c r="C30"/>
  <c r="A30"/>
  <c r="N30" s="1"/>
  <c r="M29"/>
  <c r="L29"/>
  <c r="K29"/>
  <c r="J29"/>
  <c r="I29"/>
  <c r="H29"/>
  <c r="F29"/>
  <c r="E29"/>
  <c r="D29"/>
  <c r="C29"/>
  <c r="A29"/>
  <c r="N29" s="1"/>
  <c r="M28"/>
  <c r="L28"/>
  <c r="K28"/>
  <c r="J28"/>
  <c r="I28"/>
  <c r="H28"/>
  <c r="F28"/>
  <c r="E28"/>
  <c r="D28"/>
  <c r="C28"/>
  <c r="A28"/>
  <c r="N28" s="1"/>
  <c r="M27"/>
  <c r="L27"/>
  <c r="K27"/>
  <c r="J27"/>
  <c r="I27"/>
  <c r="H27"/>
  <c r="F27"/>
  <c r="E27"/>
  <c r="D27"/>
  <c r="C27"/>
  <c r="A27"/>
  <c r="N27" s="1"/>
  <c r="M26"/>
  <c r="L26"/>
  <c r="K26"/>
  <c r="J26"/>
  <c r="I26"/>
  <c r="H26"/>
  <c r="F26"/>
  <c r="E26"/>
  <c r="D26"/>
  <c r="C26"/>
  <c r="A26"/>
  <c r="N26" s="1"/>
  <c r="M25"/>
  <c r="L25"/>
  <c r="K25"/>
  <c r="J25"/>
  <c r="I25"/>
  <c r="H25"/>
  <c r="F25"/>
  <c r="E25"/>
  <c r="D25"/>
  <c r="C25"/>
  <c r="A25"/>
  <c r="N25" s="1"/>
  <c r="M24"/>
  <c r="L24"/>
  <c r="K24"/>
  <c r="J24"/>
  <c r="I24"/>
  <c r="H24"/>
  <c r="F24"/>
  <c r="E24"/>
  <c r="D24"/>
  <c r="C24"/>
  <c r="A24"/>
  <c r="N24" s="1"/>
  <c r="M23"/>
  <c r="L23"/>
  <c r="K23"/>
  <c r="J23"/>
  <c r="I23"/>
  <c r="H23"/>
  <c r="F23"/>
  <c r="E23"/>
  <c r="D23"/>
  <c r="C23"/>
  <c r="A23"/>
  <c r="N23" s="1"/>
  <c r="M22"/>
  <c r="L22"/>
  <c r="K22"/>
  <c r="J22"/>
  <c r="I22"/>
  <c r="H22"/>
  <c r="F22"/>
  <c r="E22"/>
  <c r="D22"/>
  <c r="C22"/>
  <c r="A22"/>
  <c r="N22" s="1"/>
  <c r="M21"/>
  <c r="L21"/>
  <c r="K21"/>
  <c r="J21"/>
  <c r="I21"/>
  <c r="H21"/>
  <c r="F21"/>
  <c r="E21"/>
  <c r="D21"/>
  <c r="C21"/>
  <c r="A21"/>
  <c r="N21" s="1"/>
  <c r="M20"/>
  <c r="L20"/>
  <c r="K20"/>
  <c r="J20"/>
  <c r="I20"/>
  <c r="H20"/>
  <c r="F20"/>
  <c r="E20"/>
  <c r="D20"/>
  <c r="C20"/>
  <c r="A20"/>
  <c r="N20" s="1"/>
  <c r="M19"/>
  <c r="L19"/>
  <c r="K19"/>
  <c r="J19"/>
  <c r="I19"/>
  <c r="H19"/>
  <c r="F19"/>
  <c r="E19"/>
  <c r="D19"/>
  <c r="C19"/>
  <c r="A19"/>
  <c r="N19" s="1"/>
  <c r="M18"/>
  <c r="L18"/>
  <c r="K18"/>
  <c r="J18"/>
  <c r="I18"/>
  <c r="H18"/>
  <c r="F18"/>
  <c r="E18"/>
  <c r="D18"/>
  <c r="C18"/>
  <c r="A18"/>
  <c r="N18" s="1"/>
  <c r="M17"/>
  <c r="L17"/>
  <c r="K17"/>
  <c r="J17"/>
  <c r="I17"/>
  <c r="H17"/>
  <c r="F17"/>
  <c r="E17"/>
  <c r="D17"/>
  <c r="C17"/>
  <c r="A17"/>
  <c r="N17" s="1"/>
  <c r="M16"/>
  <c r="L16"/>
  <c r="K16"/>
  <c r="J16"/>
  <c r="I16"/>
  <c r="H16"/>
  <c r="F16"/>
  <c r="E16"/>
  <c r="D16"/>
  <c r="C16"/>
  <c r="A16"/>
  <c r="N16" s="1"/>
  <c r="M15"/>
  <c r="L15"/>
  <c r="K15"/>
  <c r="J15"/>
  <c r="I15"/>
  <c r="H15"/>
  <c r="F15"/>
  <c r="E15"/>
  <c r="D15"/>
  <c r="C15"/>
  <c r="A15"/>
  <c r="N15" s="1"/>
  <c r="M14"/>
  <c r="L14"/>
  <c r="K14"/>
  <c r="J14"/>
  <c r="I14"/>
  <c r="H14"/>
  <c r="F14"/>
  <c r="E14"/>
  <c r="D14"/>
  <c r="C14"/>
  <c r="A14"/>
  <c r="N14" s="1"/>
  <c r="M13"/>
  <c r="L13"/>
  <c r="K13"/>
  <c r="J13"/>
  <c r="I13"/>
  <c r="H13"/>
  <c r="F13"/>
  <c r="E13"/>
  <c r="D13"/>
  <c r="C13"/>
  <c r="A13"/>
  <c r="N13" s="1"/>
  <c r="M12"/>
  <c r="L12"/>
  <c r="K12"/>
  <c r="J12"/>
  <c r="I12"/>
  <c r="H12"/>
  <c r="F12"/>
  <c r="E12"/>
  <c r="D12"/>
  <c r="C12"/>
  <c r="A12"/>
  <c r="N12" s="1"/>
  <c r="M11"/>
  <c r="L11"/>
  <c r="K11"/>
  <c r="J11"/>
  <c r="I11"/>
  <c r="H11"/>
  <c r="F11"/>
  <c r="E11"/>
  <c r="D11"/>
  <c r="C11"/>
  <c r="A11"/>
  <c r="N11" s="1"/>
  <c r="M10"/>
  <c r="L10"/>
  <c r="K10"/>
  <c r="J10"/>
  <c r="I10"/>
  <c r="H10"/>
  <c r="F10"/>
  <c r="E10"/>
  <c r="D10"/>
  <c r="C10"/>
  <c r="A10"/>
  <c r="N10" s="1"/>
  <c r="M9"/>
  <c r="L9"/>
  <c r="K9"/>
  <c r="J9"/>
  <c r="I9"/>
  <c r="H9"/>
  <c r="F9"/>
  <c r="E9"/>
  <c r="D9"/>
  <c r="C9"/>
  <c r="A9"/>
  <c r="O8"/>
  <c r="P8" s="1"/>
  <c r="F8"/>
  <c r="F7"/>
  <c r="A5"/>
  <c r="B83" l="1"/>
  <c r="B77"/>
  <c r="B19"/>
  <c r="K4"/>
  <c r="B84"/>
  <c r="B20"/>
  <c r="B69"/>
  <c r="B21"/>
  <c r="B39"/>
  <c r="B60"/>
  <c r="B46"/>
  <c r="B85"/>
  <c r="B76"/>
  <c r="B78"/>
  <c r="B26"/>
  <c r="B25"/>
  <c r="B30"/>
  <c r="B67"/>
  <c r="B29"/>
  <c r="B31"/>
  <c r="B80"/>
  <c r="B82"/>
  <c r="F4"/>
  <c r="B28"/>
  <c r="B32"/>
  <c r="B56"/>
  <c r="B14"/>
  <c r="B53"/>
  <c r="B73"/>
  <c r="B74"/>
  <c r="B90"/>
  <c r="B17"/>
  <c r="B22"/>
  <c r="B24"/>
  <c r="B36"/>
  <c r="B49"/>
  <c r="B51"/>
  <c r="B54"/>
  <c r="B71"/>
  <c r="B23"/>
  <c r="B27"/>
  <c r="B50"/>
  <c r="B52"/>
  <c r="B55"/>
  <c r="B70"/>
  <c r="B75"/>
  <c r="B38"/>
  <c r="B93"/>
  <c r="B72"/>
  <c r="B86"/>
  <c r="B13"/>
  <c r="B34"/>
  <c r="B35"/>
  <c r="B48"/>
  <c r="B40"/>
  <c r="B43"/>
  <c r="B45"/>
  <c r="B58"/>
  <c r="B59"/>
  <c r="B61"/>
  <c r="B63"/>
  <c r="B64"/>
  <c r="B68"/>
  <c r="B88"/>
  <c r="B89"/>
  <c r="B33"/>
  <c r="B37"/>
  <c r="B41"/>
  <c r="B42"/>
  <c r="B44"/>
  <c r="B47"/>
  <c r="B57"/>
  <c r="B62"/>
  <c r="B65"/>
  <c r="B66"/>
  <c r="B79"/>
  <c r="B91"/>
  <c r="B95"/>
  <c r="D4"/>
  <c r="I4"/>
  <c r="M4"/>
  <c r="B12"/>
  <c r="B94"/>
  <c r="B15"/>
  <c r="B18"/>
  <c r="C4"/>
  <c r="B9"/>
  <c r="H4"/>
  <c r="J4"/>
  <c r="L4"/>
  <c r="B16"/>
  <c r="B10"/>
  <c r="B11"/>
  <c r="B87"/>
  <c r="E4"/>
  <c r="B4" l="1"/>
</calcChain>
</file>

<file path=xl/sharedStrings.xml><?xml version="1.0" encoding="utf-8"?>
<sst xmlns="http://schemas.openxmlformats.org/spreadsheetml/2006/main" count="41" uniqueCount="33">
  <si>
    <t>3кв2020г</t>
  </si>
  <si>
    <t>3-4кв 2020г</t>
  </si>
  <si>
    <t>1 кв 2021г</t>
  </si>
  <si>
    <t>Целевые взносы</t>
  </si>
  <si>
    <t>ОХРАНА</t>
  </si>
  <si>
    <t>1-2 кв 2021г</t>
  </si>
  <si>
    <t>ВСЕГО</t>
  </si>
  <si>
    <t xml:space="preserve">Долги за </t>
  </si>
  <si>
    <t>2016г  Стабилизатор</t>
  </si>
  <si>
    <t>Резервный фонд  2016г</t>
  </si>
  <si>
    <t>Долги</t>
  </si>
  <si>
    <t xml:space="preserve">Долги </t>
  </si>
  <si>
    <t>2015г Водопровод</t>
  </si>
  <si>
    <t>№ уч-ка</t>
  </si>
  <si>
    <t xml:space="preserve">c </t>
  </si>
  <si>
    <t>3,4 кв 2017г</t>
  </si>
  <si>
    <t>3 ,4кв 2018</t>
  </si>
  <si>
    <t>3,4 кв  2019г</t>
  </si>
  <si>
    <t>3-4кв 2021г</t>
  </si>
  <si>
    <t>2015г 3,4кв</t>
  </si>
  <si>
    <t>2016г 3,4кв</t>
  </si>
  <si>
    <t>3,4кв 2017г</t>
  </si>
  <si>
    <t>3кв 2018г</t>
  </si>
  <si>
    <t>1,2кв 2018</t>
  </si>
  <si>
    <t>1-2кв 2019г</t>
  </si>
  <si>
    <t>1,2 кв 2020г</t>
  </si>
  <si>
    <t>1,2кв 2022г</t>
  </si>
  <si>
    <t>2016г-1,2кв</t>
  </si>
  <si>
    <t>2017г 1,2кв</t>
  </si>
  <si>
    <t>1/2кв 2018</t>
  </si>
  <si>
    <t>118а</t>
  </si>
  <si>
    <t>Г</t>
  </si>
  <si>
    <t>Долги  по членским взносам на 01.10.2021г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</si>
</sst>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4">
    <font>
      <sz val="12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6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center"/>
    </xf>
    <xf numFmtId="14" fontId="2" fillId="0" borderId="0" xfId="0" applyNumberFormat="1" applyFont="1" applyAlignment="1">
      <alignment horizontal="left"/>
    </xf>
    <xf numFmtId="0" fontId="2" fillId="0" borderId="1" xfId="0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" fontId="2" fillId="0" borderId="4" xfId="0" applyNumberFormat="1" applyFont="1" applyBorder="1" applyAlignment="1">
      <alignment horizontal="center"/>
    </xf>
    <xf numFmtId="14" fontId="2" fillId="0" borderId="0" xfId="0" applyNumberFormat="1" applyFont="1" applyAlignment="1">
      <alignment horizontal="center"/>
    </xf>
    <xf numFmtId="0" fontId="2" fillId="0" borderId="5" xfId="0" applyFont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1" fontId="2" fillId="0" borderId="6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0" fontId="2" fillId="0" borderId="1" xfId="0" applyNumberFormat="1" applyFont="1" applyBorder="1" applyAlignment="1">
      <alignment horizontal="center" wrapText="1"/>
    </xf>
    <xf numFmtId="14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/>
    </xf>
    <xf numFmtId="0" fontId="2" fillId="0" borderId="5" xfId="0" applyNumberFormat="1" applyFont="1" applyBorder="1" applyAlignment="1">
      <alignment horizontal="center" wrapText="1"/>
    </xf>
    <xf numFmtId="0" fontId="2" fillId="0" borderId="5" xfId="0" applyNumberFormat="1" applyFont="1" applyBorder="1" applyAlignment="1">
      <alignment horizontal="center" wrapText="1"/>
    </xf>
    <xf numFmtId="0" fontId="2" fillId="0" borderId="7" xfId="0" applyFont="1" applyBorder="1" applyAlignment="1">
      <alignment horizontal="center"/>
    </xf>
    <xf numFmtId="0" fontId="2" fillId="0" borderId="7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 wrapText="1"/>
    </xf>
    <xf numFmtId="1" fontId="2" fillId="0" borderId="8" xfId="0" applyNumberFormat="1" applyFont="1" applyBorder="1" applyAlignment="1">
      <alignment horizontal="center"/>
    </xf>
    <xf numFmtId="1" fontId="2" fillId="0" borderId="7" xfId="0" applyNumberFormat="1" applyFont="1" applyBorder="1" applyAlignment="1">
      <alignment horizontal="center"/>
    </xf>
    <xf numFmtId="0" fontId="2" fillId="0" borderId="7" xfId="0" applyNumberFormat="1" applyFont="1" applyBorder="1" applyAlignment="1">
      <alignment horizontal="center" wrapText="1"/>
    </xf>
    <xf numFmtId="43" fontId="2" fillId="0" borderId="0" xfId="1" applyFont="1" applyAlignment="1">
      <alignment horizontal="center"/>
    </xf>
    <xf numFmtId="1" fontId="2" fillId="0" borderId="9" xfId="0" applyNumberFormat="1" applyFont="1" applyBorder="1" applyAlignment="1">
      <alignment horizontal="center"/>
    </xf>
    <xf numFmtId="0" fontId="2" fillId="0" borderId="0" xfId="0" applyFont="1" applyFill="1" applyAlignment="1">
      <alignment horizontal="center"/>
    </xf>
    <xf numFmtId="1" fontId="2" fillId="0" borderId="0" xfId="0" applyNumberFormat="1" applyFont="1" applyFill="1" applyAlignment="1">
      <alignment horizontal="center"/>
    </xf>
    <xf numFmtId="1" fontId="2" fillId="2" borderId="0" xfId="0" applyNumberFormat="1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3" fontId="2" fillId="2" borderId="0" xfId="1" applyFont="1" applyFill="1" applyAlignment="1">
      <alignment horizontal="center"/>
    </xf>
    <xf numFmtId="1" fontId="2" fillId="2" borderId="0" xfId="0" applyNumberFormat="1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" fontId="2" fillId="0" borderId="10" xfId="0" applyNumberFormat="1" applyFont="1" applyBorder="1" applyAlignment="1">
      <alignment horizontal="center"/>
    </xf>
    <xf numFmtId="1" fontId="2" fillId="0" borderId="0" xfId="0" applyNumberFormat="1" applyFont="1" applyBorder="1" applyAlignment="1">
      <alignment horizontal="center"/>
    </xf>
    <xf numFmtId="0" fontId="3" fillId="0" borderId="0" xfId="0" applyNumberFormat="1" applyFont="1" applyAlignment="1">
      <alignment horizontal="left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54;&#1048;%20%20%20&#1044;&#1054;&#1050;&#1059;&#1052;&#1045;&#1053;&#1058;&#1067;/&#1054;&#1058;&#1044;&#1067;&#1061;/&#1063;&#1051;&#1045;&#1053;&#1057;&#1050;&#1048;&#1045;/2021/21.09.30%20&#1063;&#1083;%20&#1074;&#1079;&#1085;&#1086;&#1089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Выручка"/>
      <sheetName val="Нач значения счет"/>
      <sheetName val="КАРТОЧКА"/>
      <sheetName val="ЧЛ ВЗнос 2008"/>
      <sheetName val="СПИСОК"/>
      <sheetName val="ДОЛГИ"/>
      <sheetName val="Сводный 2008"/>
      <sheetName val="Свод ЭЛ"/>
      <sheetName val="ОХРАНА"/>
      <sheetName val="Эл-во 2008"/>
      <sheetName val="ПровСчет"/>
      <sheetName val="АЛФАВИТ"/>
      <sheetName val="Опл и возв зем нал"/>
      <sheetName val="Лист2"/>
      <sheetName val="ДопВзнос"/>
      <sheetName val="ЧлВзн 2007"/>
      <sheetName val="Неопозн платежи"/>
      <sheetName val="ЛичнКар"/>
      <sheetName val="ОПЛ зем нал"/>
      <sheetName val="3-я тер"/>
    </sheetNames>
    <sheetDataSet>
      <sheetData sheetId="0"/>
      <sheetData sheetId="1"/>
      <sheetData sheetId="2"/>
      <sheetData sheetId="3"/>
      <sheetData sheetId="4"/>
      <sheetData sheetId="5"/>
      <sheetData sheetId="6">
        <row r="8">
          <cell r="D8">
            <v>1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X8">
            <v>0</v>
          </cell>
          <cell r="Y8">
            <v>0</v>
          </cell>
          <cell r="Z8">
            <v>0</v>
          </cell>
          <cell r="AD8">
            <v>0</v>
          </cell>
          <cell r="AE8">
            <v>0</v>
          </cell>
          <cell r="AF8">
            <v>0</v>
          </cell>
        </row>
        <row r="9">
          <cell r="D9">
            <v>2</v>
          </cell>
          <cell r="S9">
            <v>12000</v>
          </cell>
          <cell r="T9">
            <v>17700</v>
          </cell>
          <cell r="U9">
            <v>17700</v>
          </cell>
          <cell r="V9">
            <v>8850</v>
          </cell>
          <cell r="X9">
            <v>500</v>
          </cell>
          <cell r="Y9">
            <v>500</v>
          </cell>
          <cell r="Z9">
            <v>600</v>
          </cell>
          <cell r="AD9">
            <v>3600</v>
          </cell>
          <cell r="AE9">
            <v>4000</v>
          </cell>
          <cell r="AF9">
            <v>4000</v>
          </cell>
        </row>
        <row r="14">
          <cell r="D14">
            <v>6</v>
          </cell>
          <cell r="S14">
            <v>12000</v>
          </cell>
          <cell r="T14">
            <v>17700</v>
          </cell>
          <cell r="U14">
            <v>17700</v>
          </cell>
          <cell r="V14">
            <v>13275</v>
          </cell>
          <cell r="X14">
            <v>500</v>
          </cell>
          <cell r="Y14">
            <v>500</v>
          </cell>
          <cell r="Z14">
            <v>600</v>
          </cell>
          <cell r="AD14">
            <v>3600</v>
          </cell>
          <cell r="AE14">
            <v>4000</v>
          </cell>
          <cell r="AF14">
            <v>4000</v>
          </cell>
        </row>
        <row r="17">
          <cell r="D17">
            <v>9</v>
          </cell>
          <cell r="S17">
            <v>12000</v>
          </cell>
          <cell r="T17">
            <v>17700</v>
          </cell>
          <cell r="U17">
            <v>17700</v>
          </cell>
          <cell r="V17">
            <v>17700</v>
          </cell>
          <cell r="X17">
            <v>500</v>
          </cell>
          <cell r="Y17">
            <v>0</v>
          </cell>
          <cell r="Z17">
            <v>600</v>
          </cell>
          <cell r="AD17">
            <v>3600</v>
          </cell>
          <cell r="AE17">
            <v>4000</v>
          </cell>
          <cell r="AF17">
            <v>4000</v>
          </cell>
        </row>
        <row r="21">
          <cell r="D21" t="str">
            <v>12а</v>
          </cell>
          <cell r="S21">
            <v>12000</v>
          </cell>
          <cell r="T21">
            <v>17700</v>
          </cell>
          <cell r="U21">
            <v>17700</v>
          </cell>
          <cell r="V21">
            <v>13275</v>
          </cell>
          <cell r="X21">
            <v>500</v>
          </cell>
          <cell r="Y21">
            <v>500</v>
          </cell>
          <cell r="Z21">
            <v>600</v>
          </cell>
          <cell r="AD21">
            <v>3600</v>
          </cell>
          <cell r="AE21">
            <v>4000</v>
          </cell>
          <cell r="AF21">
            <v>4000</v>
          </cell>
        </row>
        <row r="29">
          <cell r="D29">
            <v>19</v>
          </cell>
          <cell r="S29">
            <v>12000</v>
          </cell>
          <cell r="T29">
            <v>17700</v>
          </cell>
          <cell r="U29">
            <v>9300</v>
          </cell>
          <cell r="V29">
            <v>0</v>
          </cell>
          <cell r="X29">
            <v>500</v>
          </cell>
          <cell r="Y29">
            <v>500</v>
          </cell>
          <cell r="Z29">
            <v>600</v>
          </cell>
          <cell r="AD29">
            <v>3600</v>
          </cell>
          <cell r="AE29">
            <v>4000</v>
          </cell>
          <cell r="AF29">
            <v>4000</v>
          </cell>
        </row>
        <row r="34">
          <cell r="D34">
            <v>23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X34">
            <v>0</v>
          </cell>
          <cell r="Y34">
            <v>0</v>
          </cell>
          <cell r="Z34">
            <v>0</v>
          </cell>
          <cell r="AD34">
            <v>0</v>
          </cell>
          <cell r="AE34">
            <v>0</v>
          </cell>
          <cell r="AF34">
            <v>0</v>
          </cell>
        </row>
        <row r="36">
          <cell r="D36">
            <v>25</v>
          </cell>
          <cell r="S36">
            <v>12000</v>
          </cell>
          <cell r="T36">
            <v>17700</v>
          </cell>
          <cell r="U36">
            <v>17700</v>
          </cell>
          <cell r="V36">
            <v>4425</v>
          </cell>
          <cell r="X36">
            <v>500</v>
          </cell>
          <cell r="Y36">
            <v>500</v>
          </cell>
          <cell r="Z36">
            <v>600</v>
          </cell>
          <cell r="AD36">
            <v>3600</v>
          </cell>
          <cell r="AE36">
            <v>4000</v>
          </cell>
          <cell r="AF36">
            <v>4000</v>
          </cell>
        </row>
        <row r="37">
          <cell r="D37">
            <v>26</v>
          </cell>
          <cell r="S37">
            <v>12000</v>
          </cell>
          <cell r="T37">
            <v>17700</v>
          </cell>
          <cell r="U37">
            <v>8575</v>
          </cell>
          <cell r="V37">
            <v>0</v>
          </cell>
          <cell r="X37">
            <v>0</v>
          </cell>
          <cell r="Y37">
            <v>0</v>
          </cell>
          <cell r="Z37">
            <v>600</v>
          </cell>
          <cell r="AD37">
            <v>3600</v>
          </cell>
          <cell r="AE37">
            <v>4000</v>
          </cell>
          <cell r="AF37">
            <v>4000</v>
          </cell>
        </row>
        <row r="39">
          <cell r="D39">
            <v>28</v>
          </cell>
          <cell r="S39">
            <v>12000</v>
          </cell>
          <cell r="T39">
            <v>17700</v>
          </cell>
          <cell r="U39">
            <v>17700</v>
          </cell>
          <cell r="V39">
            <v>0</v>
          </cell>
          <cell r="X39">
            <v>500</v>
          </cell>
          <cell r="Y39">
            <v>500</v>
          </cell>
          <cell r="Z39">
            <v>600</v>
          </cell>
          <cell r="AD39">
            <v>3600</v>
          </cell>
          <cell r="AE39">
            <v>4000</v>
          </cell>
          <cell r="AF39">
            <v>4000</v>
          </cell>
        </row>
        <row r="45">
          <cell r="D45">
            <v>34</v>
          </cell>
          <cell r="S45">
            <v>12000</v>
          </cell>
          <cell r="T45">
            <v>17700</v>
          </cell>
          <cell r="U45">
            <v>17700</v>
          </cell>
          <cell r="V45">
            <v>0</v>
          </cell>
          <cell r="X45">
            <v>500</v>
          </cell>
          <cell r="Y45">
            <v>500</v>
          </cell>
          <cell r="Z45">
            <v>600</v>
          </cell>
          <cell r="AD45">
            <v>3600</v>
          </cell>
          <cell r="AE45">
            <v>4000</v>
          </cell>
          <cell r="AF45">
            <v>4000</v>
          </cell>
        </row>
        <row r="48">
          <cell r="D48">
            <v>37</v>
          </cell>
          <cell r="S48">
            <v>12000</v>
          </cell>
          <cell r="T48">
            <v>17700</v>
          </cell>
          <cell r="U48">
            <v>17700</v>
          </cell>
          <cell r="V48">
            <v>17700</v>
          </cell>
          <cell r="X48">
            <v>0</v>
          </cell>
          <cell r="Y48">
            <v>0</v>
          </cell>
          <cell r="Z48">
            <v>0</v>
          </cell>
          <cell r="AD48">
            <v>3600</v>
          </cell>
          <cell r="AE48">
            <v>4000</v>
          </cell>
          <cell r="AF48">
            <v>0</v>
          </cell>
        </row>
        <row r="50">
          <cell r="D50">
            <v>39</v>
          </cell>
          <cell r="S50">
            <v>12000</v>
          </cell>
          <cell r="T50">
            <v>17700</v>
          </cell>
          <cell r="U50">
            <v>0</v>
          </cell>
          <cell r="V50">
            <v>0</v>
          </cell>
          <cell r="X50">
            <v>500</v>
          </cell>
          <cell r="Y50">
            <v>500</v>
          </cell>
          <cell r="Z50">
            <v>520</v>
          </cell>
          <cell r="AD50">
            <v>3600</v>
          </cell>
          <cell r="AE50">
            <v>0</v>
          </cell>
          <cell r="AF50">
            <v>0</v>
          </cell>
        </row>
        <row r="51">
          <cell r="D51">
            <v>40</v>
          </cell>
          <cell r="S51">
            <v>12000</v>
          </cell>
          <cell r="T51">
            <v>8395</v>
          </cell>
          <cell r="U51">
            <v>0</v>
          </cell>
          <cell r="V51">
            <v>0</v>
          </cell>
          <cell r="X51">
            <v>500</v>
          </cell>
          <cell r="Y51">
            <v>500</v>
          </cell>
          <cell r="Z51">
            <v>600</v>
          </cell>
          <cell r="AD51">
            <v>3600</v>
          </cell>
          <cell r="AE51">
            <v>4000</v>
          </cell>
          <cell r="AF51">
            <v>4000</v>
          </cell>
        </row>
        <row r="52">
          <cell r="D52">
            <v>41</v>
          </cell>
          <cell r="S52">
            <v>13000</v>
          </cell>
          <cell r="T52">
            <v>17700</v>
          </cell>
          <cell r="U52">
            <v>8850</v>
          </cell>
          <cell r="V52">
            <v>17700</v>
          </cell>
          <cell r="X52">
            <v>500</v>
          </cell>
          <cell r="Y52">
            <v>500</v>
          </cell>
          <cell r="Z52">
            <v>600</v>
          </cell>
          <cell r="AD52">
            <v>3600</v>
          </cell>
          <cell r="AE52">
            <v>4000</v>
          </cell>
          <cell r="AF52">
            <v>4000</v>
          </cell>
        </row>
        <row r="53">
          <cell r="D53" t="str">
            <v>41а</v>
          </cell>
          <cell r="S53">
            <v>12000</v>
          </cell>
          <cell r="T53">
            <v>17700</v>
          </cell>
          <cell r="U53">
            <v>17700</v>
          </cell>
          <cell r="V53">
            <v>17700</v>
          </cell>
          <cell r="X53">
            <v>0</v>
          </cell>
          <cell r="Y53">
            <v>0</v>
          </cell>
          <cell r="Z53">
            <v>600</v>
          </cell>
          <cell r="AD53">
            <v>3600</v>
          </cell>
          <cell r="AE53">
            <v>4000</v>
          </cell>
          <cell r="AF53">
            <v>4000</v>
          </cell>
        </row>
        <row r="58">
          <cell r="D58">
            <v>46</v>
          </cell>
          <cell r="S58">
            <v>12000</v>
          </cell>
          <cell r="T58">
            <v>17700</v>
          </cell>
          <cell r="U58">
            <v>17700</v>
          </cell>
          <cell r="V58">
            <v>13275</v>
          </cell>
          <cell r="X58">
            <v>500</v>
          </cell>
          <cell r="Y58">
            <v>500</v>
          </cell>
          <cell r="Z58">
            <v>600</v>
          </cell>
          <cell r="AD58">
            <v>3600</v>
          </cell>
          <cell r="AE58">
            <v>4000</v>
          </cell>
          <cell r="AF58">
            <v>4000</v>
          </cell>
        </row>
        <row r="60">
          <cell r="D60">
            <v>47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X60">
            <v>0</v>
          </cell>
          <cell r="Y60">
            <v>0</v>
          </cell>
          <cell r="Z60">
            <v>600</v>
          </cell>
          <cell r="AD60">
            <v>1800</v>
          </cell>
          <cell r="AE60">
            <v>0</v>
          </cell>
          <cell r="AF60">
            <v>0</v>
          </cell>
        </row>
        <row r="61">
          <cell r="D61">
            <v>48</v>
          </cell>
          <cell r="S61">
            <v>12000</v>
          </cell>
          <cell r="T61">
            <v>17700</v>
          </cell>
          <cell r="U61">
            <v>17700</v>
          </cell>
          <cell r="V61">
            <v>4575</v>
          </cell>
          <cell r="X61">
            <v>500</v>
          </cell>
          <cell r="Y61">
            <v>500</v>
          </cell>
          <cell r="Z61">
            <v>600</v>
          </cell>
          <cell r="AD61">
            <v>3600</v>
          </cell>
          <cell r="AE61">
            <v>4000</v>
          </cell>
          <cell r="AF61">
            <v>4000</v>
          </cell>
        </row>
        <row r="64">
          <cell r="D64">
            <v>51</v>
          </cell>
          <cell r="S64">
            <v>12000</v>
          </cell>
          <cell r="T64">
            <v>17700</v>
          </cell>
          <cell r="U64">
            <v>17700</v>
          </cell>
          <cell r="V64">
            <v>13275</v>
          </cell>
          <cell r="X64">
            <v>500</v>
          </cell>
          <cell r="Y64">
            <v>500</v>
          </cell>
          <cell r="Z64">
            <v>600</v>
          </cell>
          <cell r="AD64">
            <v>3600</v>
          </cell>
          <cell r="AE64">
            <v>4000</v>
          </cell>
          <cell r="AF64">
            <v>4000</v>
          </cell>
        </row>
        <row r="65">
          <cell r="D65">
            <v>52</v>
          </cell>
          <cell r="S65">
            <v>12000</v>
          </cell>
          <cell r="T65">
            <v>13850</v>
          </cell>
          <cell r="U65">
            <v>17700</v>
          </cell>
          <cell r="V65">
            <v>13275</v>
          </cell>
          <cell r="X65">
            <v>0</v>
          </cell>
          <cell r="Y65">
            <v>0</v>
          </cell>
          <cell r="Z65">
            <v>600</v>
          </cell>
          <cell r="AD65">
            <v>3600</v>
          </cell>
          <cell r="AE65">
            <v>5000</v>
          </cell>
          <cell r="AF65">
            <v>4000</v>
          </cell>
        </row>
        <row r="66">
          <cell r="D66" t="str">
            <v>52а</v>
          </cell>
          <cell r="S66">
            <v>12000</v>
          </cell>
          <cell r="T66">
            <v>17700</v>
          </cell>
          <cell r="U66">
            <v>17700</v>
          </cell>
          <cell r="V66">
            <v>17700</v>
          </cell>
          <cell r="X66">
            <v>500</v>
          </cell>
          <cell r="Y66">
            <v>500</v>
          </cell>
          <cell r="Z66">
            <v>0</v>
          </cell>
          <cell r="AD66">
            <v>3600</v>
          </cell>
          <cell r="AE66">
            <v>4000</v>
          </cell>
          <cell r="AF66">
            <v>4000</v>
          </cell>
        </row>
        <row r="67">
          <cell r="D67">
            <v>53</v>
          </cell>
          <cell r="S67">
            <v>12000</v>
          </cell>
          <cell r="T67">
            <v>17700</v>
          </cell>
          <cell r="U67">
            <v>17700</v>
          </cell>
          <cell r="V67">
            <v>7475</v>
          </cell>
          <cell r="X67">
            <v>500</v>
          </cell>
          <cell r="Y67">
            <v>500</v>
          </cell>
          <cell r="Z67">
            <v>600</v>
          </cell>
          <cell r="AD67">
            <v>3600</v>
          </cell>
          <cell r="AE67">
            <v>4000</v>
          </cell>
          <cell r="AF67">
            <v>4000</v>
          </cell>
        </row>
        <row r="68">
          <cell r="D68">
            <v>54</v>
          </cell>
          <cell r="S68">
            <v>12000</v>
          </cell>
          <cell r="T68">
            <v>17700</v>
          </cell>
          <cell r="U68">
            <v>17700</v>
          </cell>
          <cell r="V68">
            <v>13850</v>
          </cell>
          <cell r="X68">
            <v>500</v>
          </cell>
          <cell r="Y68">
            <v>500</v>
          </cell>
          <cell r="Z68">
            <v>600</v>
          </cell>
          <cell r="AD68">
            <v>3600</v>
          </cell>
          <cell r="AE68">
            <v>4000</v>
          </cell>
          <cell r="AF68">
            <v>4000</v>
          </cell>
        </row>
        <row r="74">
          <cell r="D74">
            <v>60</v>
          </cell>
          <cell r="S74">
            <v>3000</v>
          </cell>
          <cell r="T74">
            <v>17700</v>
          </cell>
          <cell r="U74">
            <v>17700</v>
          </cell>
          <cell r="V74">
            <v>17700</v>
          </cell>
          <cell r="X74">
            <v>500</v>
          </cell>
          <cell r="Y74">
            <v>500</v>
          </cell>
          <cell r="Z74">
            <v>600</v>
          </cell>
          <cell r="AD74">
            <v>3600</v>
          </cell>
          <cell r="AE74">
            <v>4000</v>
          </cell>
          <cell r="AF74">
            <v>1000</v>
          </cell>
        </row>
        <row r="75">
          <cell r="D75">
            <v>61</v>
          </cell>
          <cell r="S75">
            <v>12000</v>
          </cell>
          <cell r="T75">
            <v>17700</v>
          </cell>
          <cell r="U75">
            <v>0</v>
          </cell>
          <cell r="V75">
            <v>0</v>
          </cell>
          <cell r="X75">
            <v>500</v>
          </cell>
          <cell r="Y75">
            <v>0</v>
          </cell>
          <cell r="Z75">
            <v>0</v>
          </cell>
          <cell r="AD75">
            <v>3600</v>
          </cell>
          <cell r="AE75">
            <v>4000</v>
          </cell>
          <cell r="AF75">
            <v>4000</v>
          </cell>
        </row>
        <row r="89">
          <cell r="D89">
            <v>74</v>
          </cell>
          <cell r="S89">
            <v>12000</v>
          </cell>
          <cell r="T89">
            <v>17700</v>
          </cell>
          <cell r="U89">
            <v>17700</v>
          </cell>
          <cell r="V89">
            <v>17700</v>
          </cell>
          <cell r="X89">
            <v>500</v>
          </cell>
          <cell r="Y89">
            <v>500</v>
          </cell>
          <cell r="Z89">
            <v>0</v>
          </cell>
          <cell r="AD89">
            <v>3600</v>
          </cell>
          <cell r="AE89">
            <v>4000</v>
          </cell>
          <cell r="AF89">
            <v>4000</v>
          </cell>
        </row>
        <row r="92">
          <cell r="D92">
            <v>77</v>
          </cell>
          <cell r="S92">
            <v>12000</v>
          </cell>
          <cell r="T92">
            <v>17700</v>
          </cell>
          <cell r="U92">
            <v>13425</v>
          </cell>
          <cell r="V92">
            <v>0</v>
          </cell>
          <cell r="X92">
            <v>500</v>
          </cell>
          <cell r="Y92">
            <v>500</v>
          </cell>
          <cell r="Z92">
            <v>600</v>
          </cell>
          <cell r="AD92">
            <v>3600</v>
          </cell>
          <cell r="AE92">
            <v>4000</v>
          </cell>
          <cell r="AF92">
            <v>4000</v>
          </cell>
        </row>
        <row r="94">
          <cell r="D94">
            <v>79</v>
          </cell>
          <cell r="S94">
            <v>12000</v>
          </cell>
          <cell r="T94">
            <v>17700</v>
          </cell>
          <cell r="U94">
            <v>17700</v>
          </cell>
          <cell r="V94">
            <v>4425</v>
          </cell>
          <cell r="X94">
            <v>500</v>
          </cell>
          <cell r="Y94">
            <v>500</v>
          </cell>
          <cell r="Z94">
            <v>600</v>
          </cell>
          <cell r="AD94">
            <v>3600</v>
          </cell>
          <cell r="AE94">
            <v>4000</v>
          </cell>
          <cell r="AF94">
            <v>4000</v>
          </cell>
        </row>
        <row r="96">
          <cell r="D96">
            <v>81</v>
          </cell>
          <cell r="S96">
            <v>12000</v>
          </cell>
          <cell r="T96">
            <v>17700</v>
          </cell>
          <cell r="U96">
            <v>17700</v>
          </cell>
          <cell r="V96">
            <v>12300</v>
          </cell>
          <cell r="X96">
            <v>500</v>
          </cell>
          <cell r="Y96">
            <v>500</v>
          </cell>
          <cell r="Z96">
            <v>600</v>
          </cell>
          <cell r="AD96">
            <v>3600</v>
          </cell>
          <cell r="AE96">
            <v>4000</v>
          </cell>
          <cell r="AF96">
            <v>4000</v>
          </cell>
        </row>
        <row r="98">
          <cell r="D98">
            <v>83</v>
          </cell>
          <cell r="S98">
            <v>12000</v>
          </cell>
          <cell r="T98">
            <v>17700</v>
          </cell>
          <cell r="U98">
            <v>17700</v>
          </cell>
          <cell r="V98">
            <v>600</v>
          </cell>
          <cell r="X98">
            <v>500</v>
          </cell>
          <cell r="Y98">
            <v>0</v>
          </cell>
          <cell r="Z98">
            <v>0</v>
          </cell>
          <cell r="AD98">
            <v>3600</v>
          </cell>
          <cell r="AE98">
            <v>0</v>
          </cell>
          <cell r="AF98">
            <v>0</v>
          </cell>
        </row>
        <row r="99">
          <cell r="D99">
            <v>84</v>
          </cell>
          <cell r="S99">
            <v>12000</v>
          </cell>
          <cell r="T99">
            <v>17770</v>
          </cell>
          <cell r="U99">
            <v>17770</v>
          </cell>
          <cell r="V99">
            <v>13275</v>
          </cell>
          <cell r="X99">
            <v>500</v>
          </cell>
          <cell r="Y99">
            <v>500</v>
          </cell>
          <cell r="Z99">
            <v>600</v>
          </cell>
          <cell r="AD99">
            <v>3600</v>
          </cell>
          <cell r="AE99">
            <v>4000</v>
          </cell>
          <cell r="AF99">
            <v>4000</v>
          </cell>
        </row>
        <row r="100">
          <cell r="D100">
            <v>85</v>
          </cell>
          <cell r="S100">
            <v>12000</v>
          </cell>
          <cell r="T100">
            <v>17700</v>
          </cell>
          <cell r="U100">
            <v>17700</v>
          </cell>
          <cell r="V100">
            <v>13275</v>
          </cell>
          <cell r="X100">
            <v>500</v>
          </cell>
          <cell r="Y100">
            <v>500</v>
          </cell>
          <cell r="Z100">
            <v>600</v>
          </cell>
          <cell r="AD100">
            <v>3600</v>
          </cell>
          <cell r="AE100">
            <v>4000</v>
          </cell>
          <cell r="AF100">
            <v>4000</v>
          </cell>
        </row>
        <row r="102">
          <cell r="D102">
            <v>87</v>
          </cell>
          <cell r="S102">
            <v>12000</v>
          </cell>
          <cell r="T102">
            <v>17700</v>
          </cell>
          <cell r="U102">
            <v>17700</v>
          </cell>
          <cell r="V102">
            <v>17700</v>
          </cell>
          <cell r="X102">
            <v>500</v>
          </cell>
          <cell r="Y102">
            <v>0</v>
          </cell>
          <cell r="Z102">
            <v>600</v>
          </cell>
          <cell r="AD102">
            <v>3600</v>
          </cell>
          <cell r="AE102">
            <v>4000</v>
          </cell>
          <cell r="AF102">
            <v>4000</v>
          </cell>
        </row>
        <row r="103">
          <cell r="D103">
            <v>88</v>
          </cell>
          <cell r="S103">
            <v>12000</v>
          </cell>
          <cell r="T103">
            <v>8850</v>
          </cell>
          <cell r="U103">
            <v>0</v>
          </cell>
          <cell r="V103">
            <v>0</v>
          </cell>
          <cell r="X103">
            <v>0</v>
          </cell>
          <cell r="Y103">
            <v>0</v>
          </cell>
          <cell r="Z103">
            <v>0</v>
          </cell>
          <cell r="AD103">
            <v>3600</v>
          </cell>
          <cell r="AE103">
            <v>4000</v>
          </cell>
          <cell r="AF103">
            <v>4000</v>
          </cell>
        </row>
        <row r="106">
          <cell r="D106">
            <v>91</v>
          </cell>
          <cell r="S106">
            <v>12000</v>
          </cell>
          <cell r="T106">
            <v>17700</v>
          </cell>
          <cell r="U106">
            <v>17700</v>
          </cell>
          <cell r="V106">
            <v>13275</v>
          </cell>
          <cell r="X106">
            <v>500</v>
          </cell>
          <cell r="Y106">
            <v>500</v>
          </cell>
          <cell r="Z106">
            <v>600</v>
          </cell>
          <cell r="AD106">
            <v>3600</v>
          </cell>
          <cell r="AE106">
            <v>4000</v>
          </cell>
          <cell r="AF106">
            <v>4000</v>
          </cell>
        </row>
        <row r="107">
          <cell r="D107">
            <v>92</v>
          </cell>
          <cell r="S107">
            <v>12000</v>
          </cell>
          <cell r="T107">
            <v>17700</v>
          </cell>
          <cell r="U107">
            <v>17700</v>
          </cell>
          <cell r="V107">
            <v>13275</v>
          </cell>
          <cell r="X107">
            <v>500</v>
          </cell>
          <cell r="Y107">
            <v>500</v>
          </cell>
          <cell r="Z107">
            <v>600</v>
          </cell>
          <cell r="AD107">
            <v>3600</v>
          </cell>
          <cell r="AE107">
            <v>4000</v>
          </cell>
          <cell r="AF107">
            <v>4000</v>
          </cell>
        </row>
        <row r="108">
          <cell r="D108">
            <v>93</v>
          </cell>
          <cell r="S108">
            <v>12000</v>
          </cell>
          <cell r="T108">
            <v>17700</v>
          </cell>
          <cell r="U108">
            <v>17700</v>
          </cell>
          <cell r="V108">
            <v>13275</v>
          </cell>
          <cell r="X108">
            <v>500</v>
          </cell>
          <cell r="Y108">
            <v>500</v>
          </cell>
          <cell r="Z108">
            <v>600</v>
          </cell>
          <cell r="AD108">
            <v>3600</v>
          </cell>
          <cell r="AE108">
            <v>4000</v>
          </cell>
          <cell r="AF108">
            <v>4000</v>
          </cell>
        </row>
        <row r="112">
          <cell r="D112">
            <v>97</v>
          </cell>
          <cell r="S112">
            <v>12000</v>
          </cell>
          <cell r="T112">
            <v>17700</v>
          </cell>
          <cell r="U112">
            <v>17700</v>
          </cell>
          <cell r="V112">
            <v>8850</v>
          </cell>
          <cell r="X112">
            <v>500</v>
          </cell>
          <cell r="Y112">
            <v>500</v>
          </cell>
          <cell r="Z112">
            <v>600</v>
          </cell>
          <cell r="AD112">
            <v>3600</v>
          </cell>
          <cell r="AE112">
            <v>4000</v>
          </cell>
          <cell r="AF112">
            <v>4000</v>
          </cell>
        </row>
        <row r="113">
          <cell r="D113">
            <v>98</v>
          </cell>
          <cell r="S113">
            <v>12000</v>
          </cell>
          <cell r="T113">
            <v>17700</v>
          </cell>
          <cell r="U113">
            <v>17520</v>
          </cell>
          <cell r="V113">
            <v>17700</v>
          </cell>
          <cell r="X113">
            <v>500</v>
          </cell>
          <cell r="Y113">
            <v>0</v>
          </cell>
          <cell r="Z113">
            <v>600</v>
          </cell>
          <cell r="AD113">
            <v>3600</v>
          </cell>
          <cell r="AE113">
            <v>4000</v>
          </cell>
          <cell r="AF113">
            <v>4000</v>
          </cell>
        </row>
        <row r="125">
          <cell r="D125">
            <v>109</v>
          </cell>
          <cell r="S125">
            <v>12000</v>
          </cell>
          <cell r="T125">
            <v>17700</v>
          </cell>
          <cell r="U125">
            <v>17700</v>
          </cell>
          <cell r="V125">
            <v>17700</v>
          </cell>
          <cell r="X125">
            <v>500</v>
          </cell>
          <cell r="Y125">
            <v>500</v>
          </cell>
          <cell r="Z125">
            <v>0</v>
          </cell>
          <cell r="AD125">
            <v>3600</v>
          </cell>
          <cell r="AE125">
            <v>4000</v>
          </cell>
          <cell r="AF125">
            <v>4000</v>
          </cell>
        </row>
        <row r="126">
          <cell r="D126">
            <v>110</v>
          </cell>
          <cell r="S126">
            <v>12000</v>
          </cell>
          <cell r="T126">
            <v>17700</v>
          </cell>
          <cell r="U126">
            <v>13275</v>
          </cell>
          <cell r="V126">
            <v>0</v>
          </cell>
          <cell r="X126">
            <v>500</v>
          </cell>
          <cell r="Y126">
            <v>500</v>
          </cell>
          <cell r="Z126">
            <v>600</v>
          </cell>
          <cell r="AD126">
            <v>3600</v>
          </cell>
          <cell r="AE126">
            <v>4000</v>
          </cell>
          <cell r="AF126">
            <v>4000</v>
          </cell>
        </row>
        <row r="127">
          <cell r="D127">
            <v>111</v>
          </cell>
          <cell r="S127">
            <v>12000</v>
          </cell>
          <cell r="T127">
            <v>17700</v>
          </cell>
          <cell r="U127">
            <v>17700</v>
          </cell>
          <cell r="V127">
            <v>8850</v>
          </cell>
          <cell r="X127">
            <v>500</v>
          </cell>
          <cell r="Y127">
            <v>500</v>
          </cell>
          <cell r="Z127">
            <v>600</v>
          </cell>
          <cell r="AD127">
            <v>3600</v>
          </cell>
          <cell r="AE127">
            <v>4000</v>
          </cell>
          <cell r="AF127">
            <v>4000</v>
          </cell>
        </row>
        <row r="128">
          <cell r="D128">
            <v>112</v>
          </cell>
          <cell r="S128">
            <v>12000</v>
          </cell>
          <cell r="T128">
            <v>17700</v>
          </cell>
          <cell r="U128">
            <v>17700</v>
          </cell>
          <cell r="V128">
            <v>17700</v>
          </cell>
          <cell r="X128">
            <v>500</v>
          </cell>
          <cell r="Y128">
            <v>0</v>
          </cell>
          <cell r="Z128">
            <v>600</v>
          </cell>
          <cell r="AD128">
            <v>3600</v>
          </cell>
          <cell r="AE128">
            <v>4000</v>
          </cell>
          <cell r="AF128">
            <v>4000</v>
          </cell>
        </row>
        <row r="130">
          <cell r="D130">
            <v>114</v>
          </cell>
          <cell r="S130">
            <v>12000</v>
          </cell>
          <cell r="T130">
            <v>17700</v>
          </cell>
          <cell r="U130">
            <v>17650</v>
          </cell>
          <cell r="V130">
            <v>0</v>
          </cell>
          <cell r="X130">
            <v>500</v>
          </cell>
          <cell r="Y130">
            <v>500</v>
          </cell>
          <cell r="Z130">
            <v>600</v>
          </cell>
          <cell r="AD130">
            <v>3600</v>
          </cell>
          <cell r="AE130">
            <v>4000</v>
          </cell>
          <cell r="AF130">
            <v>4000</v>
          </cell>
        </row>
        <row r="131">
          <cell r="D131">
            <v>115</v>
          </cell>
          <cell r="S131">
            <v>12000</v>
          </cell>
          <cell r="T131">
            <v>17700</v>
          </cell>
          <cell r="U131">
            <v>17700</v>
          </cell>
          <cell r="V131">
            <v>0</v>
          </cell>
          <cell r="X131">
            <v>500</v>
          </cell>
          <cell r="Y131">
            <v>500</v>
          </cell>
          <cell r="Z131">
            <v>600</v>
          </cell>
          <cell r="AD131">
            <v>3600</v>
          </cell>
          <cell r="AE131">
            <v>4000</v>
          </cell>
          <cell r="AF131">
            <v>4000</v>
          </cell>
        </row>
        <row r="132">
          <cell r="D132">
            <v>116</v>
          </cell>
          <cell r="S132">
            <v>12000</v>
          </cell>
          <cell r="T132">
            <v>17700</v>
          </cell>
          <cell r="U132">
            <v>3300</v>
          </cell>
          <cell r="V132">
            <v>0</v>
          </cell>
          <cell r="X132">
            <v>500</v>
          </cell>
          <cell r="Y132">
            <v>500</v>
          </cell>
          <cell r="Z132">
            <v>600</v>
          </cell>
          <cell r="AD132">
            <v>3600</v>
          </cell>
          <cell r="AE132">
            <v>4000</v>
          </cell>
          <cell r="AF132">
            <v>4000</v>
          </cell>
        </row>
        <row r="133">
          <cell r="D133">
            <v>117</v>
          </cell>
          <cell r="S133">
            <v>12000</v>
          </cell>
          <cell r="T133">
            <v>17700</v>
          </cell>
          <cell r="U133">
            <v>17700</v>
          </cell>
          <cell r="V133">
            <v>17700</v>
          </cell>
          <cell r="X133">
            <v>0</v>
          </cell>
          <cell r="Y133">
            <v>500</v>
          </cell>
          <cell r="Z133">
            <v>0</v>
          </cell>
          <cell r="AD133">
            <v>3600</v>
          </cell>
          <cell r="AE133">
            <v>4000</v>
          </cell>
          <cell r="AF133">
            <v>4000</v>
          </cell>
        </row>
        <row r="135">
          <cell r="T135">
            <v>0</v>
          </cell>
          <cell r="U135">
            <v>0</v>
          </cell>
          <cell r="V135">
            <v>0</v>
          </cell>
        </row>
        <row r="136">
          <cell r="D136">
            <v>119</v>
          </cell>
          <cell r="S136">
            <v>12000</v>
          </cell>
          <cell r="T136">
            <v>17700</v>
          </cell>
          <cell r="U136">
            <v>17700</v>
          </cell>
          <cell r="V136">
            <v>17275</v>
          </cell>
          <cell r="X136">
            <v>500</v>
          </cell>
          <cell r="Y136">
            <v>500</v>
          </cell>
          <cell r="Z136">
            <v>600</v>
          </cell>
          <cell r="AD136">
            <v>3600</v>
          </cell>
          <cell r="AE136">
            <v>4000</v>
          </cell>
          <cell r="AF136">
            <v>0</v>
          </cell>
        </row>
        <row r="139">
          <cell r="D139">
            <v>122</v>
          </cell>
          <cell r="S139">
            <v>12000</v>
          </cell>
          <cell r="T139">
            <v>17700</v>
          </cell>
          <cell r="U139">
            <v>17700</v>
          </cell>
          <cell r="V139">
            <v>0</v>
          </cell>
          <cell r="X139">
            <v>500</v>
          </cell>
          <cell r="Y139">
            <v>500</v>
          </cell>
          <cell r="Z139">
            <v>600</v>
          </cell>
          <cell r="AD139">
            <v>3600</v>
          </cell>
          <cell r="AE139">
            <v>4000</v>
          </cell>
          <cell r="AF139">
            <v>4000</v>
          </cell>
        </row>
        <row r="143">
          <cell r="D143">
            <v>125</v>
          </cell>
          <cell r="S143">
            <v>12000</v>
          </cell>
          <cell r="T143">
            <v>17700</v>
          </cell>
          <cell r="U143">
            <v>17700</v>
          </cell>
          <cell r="V143">
            <v>8850</v>
          </cell>
          <cell r="X143">
            <v>500</v>
          </cell>
          <cell r="Y143">
            <v>500</v>
          </cell>
          <cell r="Z143">
            <v>600</v>
          </cell>
          <cell r="AD143">
            <v>3600</v>
          </cell>
          <cell r="AE143">
            <v>4000</v>
          </cell>
          <cell r="AF143">
            <v>4000</v>
          </cell>
        </row>
        <row r="145">
          <cell r="D145">
            <v>127</v>
          </cell>
          <cell r="S145">
            <v>12000</v>
          </cell>
          <cell r="T145">
            <v>4000</v>
          </cell>
          <cell r="U145">
            <v>0</v>
          </cell>
          <cell r="V145">
            <v>0</v>
          </cell>
          <cell r="X145">
            <v>500</v>
          </cell>
          <cell r="Y145">
            <v>500</v>
          </cell>
          <cell r="Z145">
            <v>600</v>
          </cell>
          <cell r="AD145">
            <v>3600</v>
          </cell>
          <cell r="AE145">
            <v>4000</v>
          </cell>
          <cell r="AF145">
            <v>0</v>
          </cell>
        </row>
        <row r="146">
          <cell r="D146">
            <v>128</v>
          </cell>
          <cell r="S146">
            <v>12000</v>
          </cell>
          <cell r="T146">
            <v>17700</v>
          </cell>
          <cell r="U146">
            <v>17700</v>
          </cell>
          <cell r="V146">
            <v>17700</v>
          </cell>
          <cell r="X146">
            <v>500</v>
          </cell>
          <cell r="Y146">
            <v>0</v>
          </cell>
          <cell r="Z146">
            <v>600</v>
          </cell>
          <cell r="AD146">
            <v>3600</v>
          </cell>
          <cell r="AE146">
            <v>4000</v>
          </cell>
          <cell r="AF146">
            <v>4000</v>
          </cell>
        </row>
        <row r="147">
          <cell r="D147">
            <v>129</v>
          </cell>
          <cell r="S147">
            <v>12000</v>
          </cell>
          <cell r="T147">
            <v>17700</v>
          </cell>
          <cell r="U147">
            <v>17700</v>
          </cell>
          <cell r="V147">
            <v>9225</v>
          </cell>
          <cell r="X147">
            <v>500</v>
          </cell>
          <cell r="Y147">
            <v>500</v>
          </cell>
          <cell r="Z147">
            <v>600</v>
          </cell>
          <cell r="AD147">
            <v>3600</v>
          </cell>
          <cell r="AE147">
            <v>4000</v>
          </cell>
          <cell r="AF147">
            <v>0</v>
          </cell>
        </row>
        <row r="149">
          <cell r="D149">
            <v>131</v>
          </cell>
          <cell r="S149">
            <v>12000</v>
          </cell>
          <cell r="T149">
            <v>17700</v>
          </cell>
          <cell r="U149">
            <v>17700</v>
          </cell>
          <cell r="V149">
            <v>17325</v>
          </cell>
          <cell r="X149">
            <v>500</v>
          </cell>
          <cell r="Y149">
            <v>500</v>
          </cell>
          <cell r="Z149">
            <v>0</v>
          </cell>
          <cell r="AD149">
            <v>3600</v>
          </cell>
          <cell r="AE149">
            <v>4000</v>
          </cell>
          <cell r="AF149">
            <v>4000</v>
          </cell>
        </row>
        <row r="156">
          <cell r="D156">
            <v>138</v>
          </cell>
          <cell r="S156">
            <v>12000</v>
          </cell>
          <cell r="T156">
            <v>17700</v>
          </cell>
          <cell r="U156">
            <v>17700</v>
          </cell>
          <cell r="V156">
            <v>17700</v>
          </cell>
          <cell r="X156">
            <v>500</v>
          </cell>
          <cell r="Y156">
            <v>500</v>
          </cell>
          <cell r="Z156">
            <v>0</v>
          </cell>
          <cell r="AD156">
            <v>3600</v>
          </cell>
          <cell r="AE156">
            <v>4000</v>
          </cell>
          <cell r="AF156">
            <v>4000</v>
          </cell>
        </row>
        <row r="158">
          <cell r="D158">
            <v>140</v>
          </cell>
          <cell r="S158">
            <v>12000</v>
          </cell>
          <cell r="T158">
            <v>17700</v>
          </cell>
          <cell r="U158">
            <v>17700</v>
          </cell>
          <cell r="V158">
            <v>13275</v>
          </cell>
          <cell r="X158">
            <v>500</v>
          </cell>
          <cell r="Y158">
            <v>500</v>
          </cell>
          <cell r="Z158">
            <v>600</v>
          </cell>
          <cell r="AD158">
            <v>3600</v>
          </cell>
          <cell r="AE158">
            <v>4000</v>
          </cell>
          <cell r="AF158">
            <v>4000</v>
          </cell>
        </row>
        <row r="161">
          <cell r="D161">
            <v>143</v>
          </cell>
          <cell r="S161">
            <v>12000</v>
          </cell>
          <cell r="T161">
            <v>17700</v>
          </cell>
          <cell r="U161">
            <v>17700</v>
          </cell>
          <cell r="V161">
            <v>13275</v>
          </cell>
          <cell r="X161">
            <v>500</v>
          </cell>
          <cell r="Y161">
            <v>500</v>
          </cell>
          <cell r="Z161">
            <v>600</v>
          </cell>
          <cell r="AD161">
            <v>3600</v>
          </cell>
          <cell r="AE161">
            <v>4000</v>
          </cell>
          <cell r="AF161">
            <v>4000</v>
          </cell>
        </row>
        <row r="163">
          <cell r="D163">
            <v>144</v>
          </cell>
          <cell r="S163">
            <v>12000</v>
          </cell>
          <cell r="T163">
            <v>17700</v>
          </cell>
          <cell r="U163">
            <v>17700</v>
          </cell>
          <cell r="V163">
            <v>12650</v>
          </cell>
          <cell r="X163">
            <v>500</v>
          </cell>
          <cell r="Y163">
            <v>500</v>
          </cell>
          <cell r="Z163">
            <v>600</v>
          </cell>
          <cell r="AD163">
            <v>3600</v>
          </cell>
          <cell r="AE163">
            <v>4000</v>
          </cell>
          <cell r="AF163">
            <v>4000</v>
          </cell>
        </row>
        <row r="165">
          <cell r="D165">
            <v>146</v>
          </cell>
          <cell r="S165">
            <v>12000</v>
          </cell>
          <cell r="T165">
            <v>17700</v>
          </cell>
          <cell r="U165">
            <v>17700</v>
          </cell>
          <cell r="V165">
            <v>15875</v>
          </cell>
          <cell r="X165">
            <v>500</v>
          </cell>
          <cell r="Y165">
            <v>500</v>
          </cell>
          <cell r="Z165">
            <v>600</v>
          </cell>
          <cell r="AD165">
            <v>3600</v>
          </cell>
          <cell r="AE165">
            <v>4000</v>
          </cell>
          <cell r="AF165">
            <v>4000</v>
          </cell>
        </row>
        <row r="172">
          <cell r="D172">
            <v>153</v>
          </cell>
          <cell r="S172">
            <v>12000</v>
          </cell>
          <cell r="T172">
            <v>17700</v>
          </cell>
          <cell r="U172">
            <v>17700</v>
          </cell>
          <cell r="V172">
            <v>17700</v>
          </cell>
          <cell r="X172">
            <v>500</v>
          </cell>
          <cell r="Y172">
            <v>500</v>
          </cell>
          <cell r="Z172">
            <v>600</v>
          </cell>
          <cell r="AD172">
            <v>3600</v>
          </cell>
          <cell r="AE172">
            <v>4000</v>
          </cell>
          <cell r="AF172">
            <v>2000</v>
          </cell>
        </row>
        <row r="175">
          <cell r="D175">
            <v>156</v>
          </cell>
          <cell r="S175">
            <v>12000</v>
          </cell>
          <cell r="T175">
            <v>17700</v>
          </cell>
          <cell r="U175">
            <v>17700</v>
          </cell>
          <cell r="V175">
            <v>15275</v>
          </cell>
          <cell r="X175">
            <v>500</v>
          </cell>
          <cell r="Y175">
            <v>500</v>
          </cell>
          <cell r="Z175">
            <v>600</v>
          </cell>
          <cell r="AD175">
            <v>3600</v>
          </cell>
          <cell r="AE175">
            <v>4000</v>
          </cell>
          <cell r="AF175">
            <v>2000</v>
          </cell>
        </row>
        <row r="176">
          <cell r="D176">
            <v>157</v>
          </cell>
          <cell r="T176">
            <v>8850</v>
          </cell>
          <cell r="U176">
            <v>0</v>
          </cell>
          <cell r="V176">
            <v>0</v>
          </cell>
          <cell r="X176">
            <v>500</v>
          </cell>
          <cell r="Y176">
            <v>500</v>
          </cell>
          <cell r="Z176">
            <v>600</v>
          </cell>
          <cell r="AD176">
            <v>3600</v>
          </cell>
          <cell r="AE176">
            <v>4000</v>
          </cell>
          <cell r="AF176">
            <v>4000</v>
          </cell>
        </row>
        <row r="179">
          <cell r="D179">
            <v>160</v>
          </cell>
          <cell r="S179">
            <v>17700</v>
          </cell>
          <cell r="T179">
            <v>17700</v>
          </cell>
          <cell r="U179">
            <v>17700</v>
          </cell>
          <cell r="V179">
            <v>3150</v>
          </cell>
          <cell r="X179">
            <v>0</v>
          </cell>
          <cell r="Y179">
            <v>0</v>
          </cell>
          <cell r="Z179">
            <v>0</v>
          </cell>
          <cell r="AD179">
            <v>3600</v>
          </cell>
          <cell r="AE179">
            <v>4000</v>
          </cell>
          <cell r="AF179">
            <v>4000</v>
          </cell>
        </row>
        <row r="181">
          <cell r="D181">
            <v>162</v>
          </cell>
          <cell r="S181">
            <v>12000</v>
          </cell>
          <cell r="T181">
            <v>17700</v>
          </cell>
          <cell r="U181">
            <v>8850</v>
          </cell>
          <cell r="V181">
            <v>0</v>
          </cell>
          <cell r="X181">
            <v>500</v>
          </cell>
          <cell r="Y181">
            <v>500</v>
          </cell>
          <cell r="Z181">
            <v>600</v>
          </cell>
          <cell r="AD181">
            <v>3600</v>
          </cell>
          <cell r="AE181">
            <v>4000</v>
          </cell>
          <cell r="AF181">
            <v>4000</v>
          </cell>
        </row>
        <row r="187">
          <cell r="D187">
            <v>168</v>
          </cell>
          <cell r="S187">
            <v>12000</v>
          </cell>
          <cell r="T187">
            <v>17700</v>
          </cell>
          <cell r="U187">
            <v>17700</v>
          </cell>
          <cell r="V187">
            <v>8850</v>
          </cell>
          <cell r="X187">
            <v>500</v>
          </cell>
          <cell r="Y187">
            <v>500</v>
          </cell>
          <cell r="Z187">
            <v>600</v>
          </cell>
          <cell r="AD187">
            <v>3600</v>
          </cell>
          <cell r="AE187">
            <v>4000</v>
          </cell>
          <cell r="AF187">
            <v>4000</v>
          </cell>
        </row>
        <row r="199">
          <cell r="D199">
            <v>180</v>
          </cell>
          <cell r="S199">
            <v>12000</v>
          </cell>
          <cell r="T199">
            <v>17700</v>
          </cell>
          <cell r="U199">
            <v>17700</v>
          </cell>
          <cell r="V199">
            <v>15300</v>
          </cell>
          <cell r="X199">
            <v>500</v>
          </cell>
          <cell r="Y199">
            <v>500</v>
          </cell>
          <cell r="Z199">
            <v>600</v>
          </cell>
          <cell r="AD199">
            <v>3600</v>
          </cell>
          <cell r="AE199">
            <v>4000</v>
          </cell>
          <cell r="AF199">
            <v>4000</v>
          </cell>
        </row>
        <row r="210">
          <cell r="D210">
            <v>191</v>
          </cell>
          <cell r="S210">
            <v>12000</v>
          </cell>
          <cell r="T210">
            <v>17700</v>
          </cell>
          <cell r="U210">
            <v>17700</v>
          </cell>
          <cell r="V210">
            <v>16575</v>
          </cell>
          <cell r="X210">
            <v>500</v>
          </cell>
          <cell r="Y210">
            <v>500</v>
          </cell>
          <cell r="Z210">
            <v>600</v>
          </cell>
          <cell r="AD210">
            <v>3600</v>
          </cell>
          <cell r="AE210">
            <v>4000</v>
          </cell>
          <cell r="AF210">
            <v>3000</v>
          </cell>
        </row>
        <row r="211">
          <cell r="D211">
            <v>192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</row>
        <row r="215">
          <cell r="D215">
            <v>205</v>
          </cell>
          <cell r="S215">
            <v>12000</v>
          </cell>
          <cell r="T215">
            <v>13600</v>
          </cell>
          <cell r="U215">
            <v>13600</v>
          </cell>
          <cell r="V215">
            <v>6800</v>
          </cell>
          <cell r="X215">
            <v>500</v>
          </cell>
          <cell r="Y215">
            <v>500</v>
          </cell>
          <cell r="Z215">
            <v>600</v>
          </cell>
        </row>
        <row r="218">
          <cell r="D218">
            <v>208</v>
          </cell>
          <cell r="S218">
            <v>12000</v>
          </cell>
          <cell r="T218">
            <v>13600</v>
          </cell>
          <cell r="U218">
            <v>13600</v>
          </cell>
          <cell r="V218">
            <v>10800</v>
          </cell>
          <cell r="X218">
            <v>500</v>
          </cell>
          <cell r="Y218">
            <v>500</v>
          </cell>
          <cell r="Z218">
            <v>0</v>
          </cell>
        </row>
        <row r="219">
          <cell r="D219">
            <v>209</v>
          </cell>
          <cell r="S219">
            <v>12000</v>
          </cell>
          <cell r="T219">
            <v>13600</v>
          </cell>
          <cell r="U219">
            <v>13600</v>
          </cell>
          <cell r="V219">
            <v>10400</v>
          </cell>
          <cell r="X219">
            <v>500</v>
          </cell>
          <cell r="Y219">
            <v>500</v>
          </cell>
          <cell r="Z219">
            <v>600</v>
          </cell>
        </row>
        <row r="222">
          <cell r="D222">
            <v>211</v>
          </cell>
          <cell r="S222">
            <v>12000</v>
          </cell>
          <cell r="T222">
            <v>13600</v>
          </cell>
          <cell r="U222">
            <v>13600</v>
          </cell>
          <cell r="V222">
            <v>10200</v>
          </cell>
          <cell r="X222">
            <v>500</v>
          </cell>
          <cell r="Y222">
            <v>500</v>
          </cell>
          <cell r="Z222">
            <v>600</v>
          </cell>
        </row>
        <row r="223">
          <cell r="D223">
            <v>212</v>
          </cell>
          <cell r="S223">
            <v>12000</v>
          </cell>
          <cell r="T223">
            <v>13600</v>
          </cell>
          <cell r="U223">
            <v>13600</v>
          </cell>
          <cell r="V223">
            <v>6800</v>
          </cell>
          <cell r="X223">
            <v>500</v>
          </cell>
          <cell r="Y223">
            <v>500</v>
          </cell>
          <cell r="Z223">
            <v>600</v>
          </cell>
        </row>
        <row r="229">
          <cell r="D229">
            <v>218</v>
          </cell>
          <cell r="S229">
            <v>12000</v>
          </cell>
          <cell r="T229">
            <v>13600</v>
          </cell>
          <cell r="U229">
            <v>13600</v>
          </cell>
          <cell r="V229">
            <v>10200</v>
          </cell>
          <cell r="X229">
            <v>500</v>
          </cell>
          <cell r="Y229">
            <v>500</v>
          </cell>
          <cell r="Z229">
            <v>600</v>
          </cell>
        </row>
        <row r="233">
          <cell r="D233">
            <v>222</v>
          </cell>
          <cell r="S233">
            <v>0</v>
          </cell>
          <cell r="T233">
            <v>200</v>
          </cell>
          <cell r="U233">
            <v>0</v>
          </cell>
          <cell r="V233">
            <v>0</v>
          </cell>
          <cell r="X233">
            <v>500</v>
          </cell>
          <cell r="Y233">
            <v>500</v>
          </cell>
          <cell r="Z233">
            <v>600</v>
          </cell>
        </row>
        <row r="236">
          <cell r="D236">
            <v>225</v>
          </cell>
          <cell r="S236">
            <v>12000</v>
          </cell>
          <cell r="T236">
            <v>13600</v>
          </cell>
          <cell r="U236">
            <v>13600</v>
          </cell>
          <cell r="V236">
            <v>0</v>
          </cell>
          <cell r="X236">
            <v>500</v>
          </cell>
          <cell r="Y236">
            <v>500</v>
          </cell>
          <cell r="Z236">
            <v>600</v>
          </cell>
        </row>
        <row r="240">
          <cell r="D240">
            <v>229</v>
          </cell>
          <cell r="S240">
            <v>12000</v>
          </cell>
          <cell r="T240">
            <v>13600</v>
          </cell>
          <cell r="U240">
            <v>13600</v>
          </cell>
          <cell r="V240">
            <v>0</v>
          </cell>
          <cell r="X240">
            <v>500</v>
          </cell>
          <cell r="Y240">
            <v>500</v>
          </cell>
          <cell r="Z240">
            <v>600</v>
          </cell>
        </row>
        <row r="241">
          <cell r="D241" t="str">
            <v>229а</v>
          </cell>
          <cell r="S241">
            <v>12000</v>
          </cell>
          <cell r="T241">
            <v>13600</v>
          </cell>
          <cell r="U241">
            <v>13600</v>
          </cell>
          <cell r="V241">
            <v>13600</v>
          </cell>
          <cell r="X241">
            <v>200</v>
          </cell>
          <cell r="Y241">
            <v>0</v>
          </cell>
          <cell r="Z241">
            <v>600</v>
          </cell>
        </row>
        <row r="245">
          <cell r="D245">
            <v>233</v>
          </cell>
          <cell r="S245">
            <v>12000</v>
          </cell>
          <cell r="T245">
            <v>13600</v>
          </cell>
          <cell r="U245">
            <v>13600</v>
          </cell>
          <cell r="V245">
            <v>11800</v>
          </cell>
          <cell r="X245">
            <v>500</v>
          </cell>
          <cell r="Y245">
            <v>500</v>
          </cell>
          <cell r="Z245">
            <v>600</v>
          </cell>
        </row>
        <row r="246">
          <cell r="D246">
            <v>234</v>
          </cell>
          <cell r="S246">
            <v>12000</v>
          </cell>
          <cell r="T246">
            <v>13600</v>
          </cell>
          <cell r="U246">
            <v>13600</v>
          </cell>
          <cell r="V246">
            <v>13600</v>
          </cell>
          <cell r="X246">
            <v>500</v>
          </cell>
          <cell r="Y246">
            <v>500</v>
          </cell>
          <cell r="Z246">
            <v>600</v>
          </cell>
        </row>
        <row r="247">
          <cell r="D247">
            <v>235</v>
          </cell>
          <cell r="S247">
            <v>12000</v>
          </cell>
          <cell r="T247">
            <v>13600</v>
          </cell>
          <cell r="U247">
            <v>13600</v>
          </cell>
          <cell r="V247">
            <v>6800</v>
          </cell>
          <cell r="X247">
            <v>500</v>
          </cell>
          <cell r="Y247">
            <v>500</v>
          </cell>
          <cell r="Z247">
            <v>600</v>
          </cell>
        </row>
        <row r="250">
          <cell r="D250">
            <v>238</v>
          </cell>
          <cell r="S250">
            <v>5800</v>
          </cell>
          <cell r="T250">
            <v>0</v>
          </cell>
          <cell r="U250">
            <v>0</v>
          </cell>
          <cell r="V250">
            <v>0</v>
          </cell>
          <cell r="X250">
            <v>500</v>
          </cell>
          <cell r="Y250">
            <v>500</v>
          </cell>
          <cell r="Z250">
            <v>600</v>
          </cell>
        </row>
        <row r="252">
          <cell r="D252">
            <v>240</v>
          </cell>
          <cell r="S252">
            <v>12000</v>
          </cell>
          <cell r="T252">
            <v>13600</v>
          </cell>
          <cell r="U252">
            <v>13600</v>
          </cell>
          <cell r="V252">
            <v>13600</v>
          </cell>
          <cell r="X252">
            <v>500</v>
          </cell>
          <cell r="Y252">
            <v>0</v>
          </cell>
          <cell r="Z252">
            <v>0</v>
          </cell>
        </row>
        <row r="256">
          <cell r="D256">
            <v>244</v>
          </cell>
          <cell r="S256">
            <v>12000</v>
          </cell>
          <cell r="T256">
            <v>13600</v>
          </cell>
          <cell r="U256">
            <v>6800</v>
          </cell>
          <cell r="V256">
            <v>0</v>
          </cell>
          <cell r="X256">
            <v>500</v>
          </cell>
          <cell r="Y256">
            <v>500</v>
          </cell>
          <cell r="Z256">
            <v>600</v>
          </cell>
        </row>
        <row r="258">
          <cell r="D258">
            <v>246</v>
          </cell>
          <cell r="S258">
            <v>12000</v>
          </cell>
          <cell r="T258">
            <v>13600</v>
          </cell>
          <cell r="U258">
            <v>13600</v>
          </cell>
          <cell r="V258">
            <v>8600</v>
          </cell>
          <cell r="X258">
            <v>500</v>
          </cell>
          <cell r="Y258">
            <v>500</v>
          </cell>
          <cell r="Z258">
            <v>600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117"/>
  <sheetViews>
    <sheetView tabSelected="1" topLeftCell="A3" workbookViewId="0">
      <selection activeCell="R3" sqref="R3"/>
    </sheetView>
  </sheetViews>
  <sheetFormatPr defaultRowHeight="12.75"/>
  <cols>
    <col min="1" max="1" width="9" style="1"/>
    <col min="2" max="2" width="10.125" style="1" customWidth="1"/>
    <col min="3" max="9" width="9" style="2"/>
    <col min="10" max="11" width="9" style="1"/>
    <col min="12" max="12" width="9" style="3"/>
    <col min="13" max="14" width="9" style="1"/>
    <col min="15" max="17" width="0" style="1" hidden="1" customWidth="1"/>
    <col min="18" max="16384" width="9" style="1"/>
  </cols>
  <sheetData>
    <row r="1" spans="1:17" hidden="1">
      <c r="O1" s="1">
        <v>1</v>
      </c>
      <c r="P1" s="1" t="s">
        <v>0</v>
      </c>
    </row>
    <row r="2" spans="1:17" hidden="1">
      <c r="E2" s="2">
        <v>4</v>
      </c>
      <c r="F2" s="2">
        <v>4</v>
      </c>
      <c r="G2" s="2">
        <v>1</v>
      </c>
      <c r="O2" s="1">
        <v>2</v>
      </c>
      <c r="P2" s="1" t="s">
        <v>1</v>
      </c>
    </row>
    <row r="3" spans="1:17" ht="30.75" customHeight="1">
      <c r="C3" s="39" t="s">
        <v>32</v>
      </c>
    </row>
    <row r="4" spans="1:17" ht="13.5" thickBot="1">
      <c r="B4" s="4">
        <f>SUM(B9:B95)</f>
        <v>1251340</v>
      </c>
      <c r="C4" s="4">
        <f>SUM(C9:C95)</f>
        <v>75200</v>
      </c>
      <c r="D4" s="4">
        <f>SUM(D9:D95)</f>
        <v>160055</v>
      </c>
      <c r="E4" s="4">
        <f>SUM(E9:E95)</f>
        <v>287255</v>
      </c>
      <c r="F4" s="4">
        <f>SUM(F9:F95)</f>
        <v>707650</v>
      </c>
      <c r="G4" s="4"/>
      <c r="H4" s="4">
        <f>SUM(H9:H95)</f>
        <v>5300</v>
      </c>
      <c r="I4" s="4">
        <f>SUM(I9:I95)</f>
        <v>9000</v>
      </c>
      <c r="J4" s="4">
        <f>SUM(J9:J95)</f>
        <v>9000</v>
      </c>
      <c r="K4" s="4">
        <f>SUM(K9:K95)</f>
        <v>20000</v>
      </c>
      <c r="L4" s="4">
        <f>SUM(L9:L95)</f>
        <v>44000</v>
      </c>
      <c r="M4" s="4">
        <f>SUM(M9:M95)</f>
        <v>9080</v>
      </c>
      <c r="N4" s="3"/>
      <c r="O4" s="1">
        <v>3</v>
      </c>
      <c r="P4" s="1" t="s">
        <v>1</v>
      </c>
      <c r="Q4" s="1" t="s">
        <v>2</v>
      </c>
    </row>
    <row r="5" spans="1:17" ht="13.5" thickBot="1">
      <c r="A5" s="5">
        <f ca="1">NOW()</f>
        <v>44472.864699537036</v>
      </c>
      <c r="B5" s="6"/>
      <c r="C5" s="7" t="s">
        <v>31</v>
      </c>
      <c r="D5" s="8"/>
      <c r="E5" s="9"/>
      <c r="F5" s="9"/>
      <c r="G5" s="9"/>
      <c r="H5" s="7" t="s">
        <v>3</v>
      </c>
      <c r="I5" s="8"/>
      <c r="J5" s="7" t="s">
        <v>4</v>
      </c>
      <c r="K5" s="10"/>
      <c r="L5" s="8"/>
      <c r="O5" s="1">
        <v>4</v>
      </c>
      <c r="P5" s="1" t="s">
        <v>1</v>
      </c>
      <c r="Q5" s="1" t="s">
        <v>5</v>
      </c>
    </row>
    <row r="6" spans="1:17">
      <c r="A6" s="11"/>
      <c r="B6" s="12" t="s">
        <v>6</v>
      </c>
      <c r="C6" s="13" t="s">
        <v>7</v>
      </c>
      <c r="D6" s="13" t="s">
        <v>7</v>
      </c>
      <c r="E6" s="13" t="s">
        <v>7</v>
      </c>
      <c r="F6" s="13" t="s">
        <v>7</v>
      </c>
      <c r="G6" s="13" t="s">
        <v>7</v>
      </c>
      <c r="H6" s="14" t="s">
        <v>8</v>
      </c>
      <c r="I6" s="14" t="s">
        <v>9</v>
      </c>
      <c r="J6" s="15" t="s">
        <v>7</v>
      </c>
      <c r="K6" s="16" t="s">
        <v>10</v>
      </c>
      <c r="L6" s="13" t="s">
        <v>11</v>
      </c>
      <c r="M6" s="14" t="s">
        <v>12</v>
      </c>
      <c r="N6" s="17" t="s">
        <v>13</v>
      </c>
    </row>
    <row r="7" spans="1:17">
      <c r="B7" s="18" t="s">
        <v>14</v>
      </c>
      <c r="C7" s="19" t="s">
        <v>15</v>
      </c>
      <c r="D7" s="19" t="s">
        <v>16</v>
      </c>
      <c r="E7" s="19" t="s">
        <v>17</v>
      </c>
      <c r="F7" s="19" t="str">
        <f>LOOKUP(F2,O1:O5,P1:P5)</f>
        <v>3-4кв 2020г</v>
      </c>
      <c r="G7" s="19" t="s">
        <v>18</v>
      </c>
      <c r="H7" s="20"/>
      <c r="I7" s="20"/>
      <c r="J7" s="15" t="s">
        <v>19</v>
      </c>
      <c r="K7" s="12" t="s">
        <v>20</v>
      </c>
      <c r="L7" s="16" t="s">
        <v>21</v>
      </c>
      <c r="M7" s="20"/>
      <c r="N7" s="21" t="s">
        <v>13</v>
      </c>
    </row>
    <row r="8" spans="1:17" ht="13.5" thickBot="1">
      <c r="B8" s="22" t="s">
        <v>22</v>
      </c>
      <c r="C8" s="23" t="s">
        <v>23</v>
      </c>
      <c r="D8" s="23" t="s">
        <v>24</v>
      </c>
      <c r="E8" s="23" t="s">
        <v>25</v>
      </c>
      <c r="F8" s="23" t="str">
        <f>LOOKUP(F2,O1:O5,Q1:Q5)</f>
        <v>1-2 кв 2021г</v>
      </c>
      <c r="G8" s="23" t="s">
        <v>26</v>
      </c>
      <c r="H8" s="24"/>
      <c r="I8" s="24"/>
      <c r="J8" s="25" t="s">
        <v>27</v>
      </c>
      <c r="K8" s="23" t="s">
        <v>28</v>
      </c>
      <c r="L8" s="26" t="s">
        <v>29</v>
      </c>
      <c r="M8" s="24"/>
      <c r="N8" s="27"/>
      <c r="O8" s="1">
        <f>SUM(O9:O78)</f>
        <v>1239000</v>
      </c>
      <c r="P8" s="1">
        <f>200000/O8</f>
        <v>0.16142050040355124</v>
      </c>
      <c r="Q8" s="1">
        <v>5.5389389999999997E-2</v>
      </c>
    </row>
    <row r="9" spans="1:17">
      <c r="A9" s="1">
        <f>'[1]Сводный 2008'!D8</f>
        <v>1</v>
      </c>
      <c r="B9" s="28">
        <f>SUM(D9:M9)</f>
        <v>66300</v>
      </c>
      <c r="C9" s="3">
        <f>IF('[1]Сводный 2008'!S8&lt;12000,12000-'[1]Сводный 2008'!S8,"")</f>
        <v>12000</v>
      </c>
      <c r="D9" s="29">
        <f>IF('[1]Сводный 2008'!T8&lt;17700,17700-'[1]Сводный 2008'!T8,"")</f>
        <v>17700</v>
      </c>
      <c r="E9" s="3">
        <f>IF('[1]Сводный 2008'!U8&lt;4425*$E$2,$E$2*4425-'[1]Сводный 2008'!U8,"")</f>
        <v>17700</v>
      </c>
      <c r="F9" s="3">
        <f>IF('[1]Сводный 2008'!V8&lt;4425*$F$2,$F$2*4425-'[1]Сводный 2008'!V8,"")</f>
        <v>17700</v>
      </c>
      <c r="G9" s="3"/>
      <c r="H9" s="3">
        <f>IF('[1]Сводный 2008'!X8&lt;500,500-'[1]Сводный 2008'!X8,"")</f>
        <v>500</v>
      </c>
      <c r="I9" s="3">
        <f>IF('[1]Сводный 2008'!Y8&lt;500,500-'[1]Сводный 2008'!Y8,"")</f>
        <v>500</v>
      </c>
      <c r="J9" s="30">
        <f>IF('[1]Сводный 2008'!AD8&lt;3600,3600-'[1]Сводный 2008'!AD8,"")</f>
        <v>3600</v>
      </c>
      <c r="K9" s="30">
        <f>IF('[1]Сводный 2008'!AE8&lt;4000,4000-'[1]Сводный 2008'!AE8,"")</f>
        <v>4000</v>
      </c>
      <c r="L9" s="31">
        <f>IF('[1]Сводный 2008'!AF8&lt;4000,4000-'[1]Сводный 2008'!AF8,"")</f>
        <v>4000</v>
      </c>
      <c r="M9" s="3">
        <f>IF('[1]Сводный 2008'!Z8&lt;600,600-'[1]Сводный 2008'!Z8,"")</f>
        <v>600</v>
      </c>
      <c r="N9" s="3">
        <v>1</v>
      </c>
      <c r="O9" s="1">
        <v>17700</v>
      </c>
    </row>
    <row r="10" spans="1:17">
      <c r="A10" s="33">
        <f>'[1]Сводный 2008'!D9</f>
        <v>2</v>
      </c>
      <c r="B10" s="34">
        <f t="shared" ref="B10:B32" si="0">SUM(D10:M10)</f>
        <v>8850</v>
      </c>
      <c r="C10" s="32" t="str">
        <f>IF('[1]Сводный 2008'!S9&lt;12000,12000-'[1]Сводный 2008'!S9,"")</f>
        <v/>
      </c>
      <c r="D10" s="35" t="str">
        <f>IF('[1]Сводный 2008'!T9&lt;17700,17700-'[1]Сводный 2008'!T9,"")</f>
        <v/>
      </c>
      <c r="E10" s="35" t="str">
        <f>IF('[1]Сводный 2008'!U9&lt;4425*$E$2,$E$2*4425-'[1]Сводный 2008'!U9,"")</f>
        <v/>
      </c>
      <c r="F10" s="35">
        <f>IF('[1]Сводный 2008'!V9&lt;4425*$F$2,$F$2*4425-'[1]Сводный 2008'!V9,"")</f>
        <v>8850</v>
      </c>
      <c r="G10" s="35"/>
      <c r="H10" s="32" t="str">
        <f>IF('[1]Сводный 2008'!X9&lt;500,500-'[1]Сводный 2008'!X9,"")</f>
        <v/>
      </c>
      <c r="I10" s="32" t="str">
        <f>IF('[1]Сводный 2008'!Y9&lt;500,500-'[1]Сводный 2008'!Y9,"")</f>
        <v/>
      </c>
      <c r="J10" s="33" t="str">
        <f>IF('[1]Сводный 2008'!AD9&lt;3600,3600-'[1]Сводный 2008'!AD9,"")</f>
        <v/>
      </c>
      <c r="K10" s="33" t="str">
        <f>IF('[1]Сводный 2008'!AE9&lt;4000,4000-'[1]Сводный 2008'!AE9,"")</f>
        <v/>
      </c>
      <c r="L10" s="32" t="str">
        <f>IF('[1]Сводный 2008'!AF9&lt;4000,4000-'[1]Сводный 2008'!AF9,"")</f>
        <v/>
      </c>
      <c r="M10" s="32" t="str">
        <f>IF('[1]Сводный 2008'!Z9&lt;600,600-'[1]Сводный 2008'!Z9,"")</f>
        <v/>
      </c>
      <c r="N10" s="32">
        <f>A10</f>
        <v>2</v>
      </c>
      <c r="O10" s="1">
        <v>17700</v>
      </c>
    </row>
    <row r="11" spans="1:17">
      <c r="A11" s="1">
        <f>'[1]Сводный 2008'!D14</f>
        <v>6</v>
      </c>
      <c r="B11" s="28">
        <f t="shared" si="0"/>
        <v>4425</v>
      </c>
      <c r="C11" s="3" t="str">
        <f>IF('[1]Сводный 2008'!S14&lt;12000,12000-'[1]Сводный 2008'!S14,"")</f>
        <v/>
      </c>
      <c r="D11" s="38" t="str">
        <f>IF('[1]Сводный 2008'!T14&lt;17700,17700-'[1]Сводный 2008'!T14,"")</f>
        <v/>
      </c>
      <c r="E11" s="38" t="str">
        <f>IF('[1]Сводный 2008'!U14&lt;4425*$E$2,$E$2*4425-'[1]Сводный 2008'!U14,"")</f>
        <v/>
      </c>
      <c r="F11" s="3">
        <f>IF('[1]Сводный 2008'!V14&lt;4425*$F$2,$F$2*4425-'[1]Сводный 2008'!V14,"")</f>
        <v>4425</v>
      </c>
      <c r="G11" s="3"/>
      <c r="H11" s="3" t="str">
        <f>IF('[1]Сводный 2008'!X14&lt;500,500-'[1]Сводный 2008'!X14,"")</f>
        <v/>
      </c>
      <c r="I11" s="3" t="str">
        <f>IF('[1]Сводный 2008'!Y14&lt;500,500-'[1]Сводный 2008'!Y14,"")</f>
        <v/>
      </c>
      <c r="J11" s="30" t="str">
        <f>IF('[1]Сводный 2008'!AD14&lt;3600,3600-'[1]Сводный 2008'!AD14,"")</f>
        <v/>
      </c>
      <c r="K11" s="30" t="str">
        <f>IF('[1]Сводный 2008'!AE14&lt;4000,4000-'[1]Сводный 2008'!AE14,"")</f>
        <v/>
      </c>
      <c r="L11" s="31" t="str">
        <f>IF('[1]Сводный 2008'!AF14&lt;4000,4000-'[1]Сводный 2008'!AF14,"")</f>
        <v/>
      </c>
      <c r="M11" s="3" t="str">
        <f>IF('[1]Сводный 2008'!Z14&lt;600,600-'[1]Сводный 2008'!Z14,"")</f>
        <v/>
      </c>
      <c r="N11" s="3">
        <f t="shared" ref="N11:N32" si="1">A11</f>
        <v>6</v>
      </c>
      <c r="O11" s="1">
        <v>17700</v>
      </c>
    </row>
    <row r="12" spans="1:17">
      <c r="A12" s="33">
        <f>'[1]Сводный 2008'!D17</f>
        <v>9</v>
      </c>
      <c r="B12" s="34">
        <f t="shared" si="0"/>
        <v>500</v>
      </c>
      <c r="C12" s="32" t="str">
        <f>IF('[1]Сводный 2008'!S17&lt;12000,12000-'[1]Сводный 2008'!S17,"")</f>
        <v/>
      </c>
      <c r="D12" s="35" t="str">
        <f>IF('[1]Сводный 2008'!T17&lt;17700,17700-'[1]Сводный 2008'!T17,"")</f>
        <v/>
      </c>
      <c r="E12" s="35" t="str">
        <f>IF('[1]Сводный 2008'!U17&lt;4425*$E$2,$E$2*4425-'[1]Сводный 2008'!U17,"")</f>
        <v/>
      </c>
      <c r="F12" s="35" t="str">
        <f>IF('[1]Сводный 2008'!V17&lt;4425*$F$2,$F$2*4425-'[1]Сводный 2008'!V17,"")</f>
        <v/>
      </c>
      <c r="G12" s="35"/>
      <c r="H12" s="32" t="str">
        <f>IF('[1]Сводный 2008'!X17&lt;500,500-'[1]Сводный 2008'!X17,"")</f>
        <v/>
      </c>
      <c r="I12" s="32">
        <f>IF('[1]Сводный 2008'!Y17&lt;500,500-'[1]Сводный 2008'!Y17,"")</f>
        <v>500</v>
      </c>
      <c r="J12" s="33" t="str">
        <f>IF('[1]Сводный 2008'!AD17&lt;3600,3600-'[1]Сводный 2008'!AD17,"")</f>
        <v/>
      </c>
      <c r="K12" s="33" t="str">
        <f>IF('[1]Сводный 2008'!AE17&lt;4000,4000-'[1]Сводный 2008'!AE17,"")</f>
        <v/>
      </c>
      <c r="L12" s="32" t="str">
        <f>IF('[1]Сводный 2008'!AF17&lt;4000,4000-'[1]Сводный 2008'!AF17,"")</f>
        <v/>
      </c>
      <c r="M12" s="32" t="str">
        <f>IF('[1]Сводный 2008'!Z17&lt;600,600-'[1]Сводный 2008'!Z17,"")</f>
        <v/>
      </c>
      <c r="N12" s="32">
        <f t="shared" si="1"/>
        <v>9</v>
      </c>
      <c r="O12" s="1">
        <v>17700</v>
      </c>
    </row>
    <row r="13" spans="1:17">
      <c r="A13" s="1" t="str">
        <f>'[1]Сводный 2008'!D21</f>
        <v>12а</v>
      </c>
      <c r="B13" s="28">
        <f t="shared" si="0"/>
        <v>4425</v>
      </c>
      <c r="C13" s="3" t="str">
        <f>IF('[1]Сводный 2008'!S21&lt;12000,12000-'[1]Сводный 2008'!S21,"")</f>
        <v/>
      </c>
      <c r="D13" s="38" t="str">
        <f>IF('[1]Сводный 2008'!T21&lt;17700,17700-'[1]Сводный 2008'!T21,"")</f>
        <v/>
      </c>
      <c r="E13" s="38" t="str">
        <f>IF('[1]Сводный 2008'!U21&lt;4425*$E$2,$E$2*4425-'[1]Сводный 2008'!U21,"")</f>
        <v/>
      </c>
      <c r="F13" s="3">
        <f>IF('[1]Сводный 2008'!V21&lt;4425*$F$2,$F$2*4425-'[1]Сводный 2008'!V21,"")</f>
        <v>4425</v>
      </c>
      <c r="G13" s="3"/>
      <c r="H13" s="3" t="str">
        <f>IF('[1]Сводный 2008'!X21&lt;500,500-'[1]Сводный 2008'!X21,"")</f>
        <v/>
      </c>
      <c r="I13" s="3" t="str">
        <f>IF('[1]Сводный 2008'!Y21&lt;500,500-'[1]Сводный 2008'!Y21,"")</f>
        <v/>
      </c>
      <c r="J13" s="30" t="str">
        <f>IF('[1]Сводный 2008'!AD21&lt;3600,3600-'[1]Сводный 2008'!AD21,"")</f>
        <v/>
      </c>
      <c r="K13" s="30" t="str">
        <f>IF('[1]Сводный 2008'!AE21&lt;4000,4000-'[1]Сводный 2008'!AE21,"")</f>
        <v/>
      </c>
      <c r="L13" s="31" t="str">
        <f>IF('[1]Сводный 2008'!AF21&lt;4000,4000-'[1]Сводный 2008'!AF21,"")</f>
        <v/>
      </c>
      <c r="M13" s="3" t="str">
        <f>IF('[1]Сводный 2008'!Z21&lt;600,600-'[1]Сводный 2008'!Z21,"")</f>
        <v/>
      </c>
      <c r="N13" s="3" t="str">
        <f t="shared" si="1"/>
        <v>12а</v>
      </c>
      <c r="O13" s="1">
        <v>17700</v>
      </c>
    </row>
    <row r="14" spans="1:17">
      <c r="A14" s="33">
        <f>'[1]Сводный 2008'!D29</f>
        <v>19</v>
      </c>
      <c r="B14" s="34">
        <f t="shared" si="0"/>
        <v>26100</v>
      </c>
      <c r="C14" s="32" t="str">
        <f>IF('[1]Сводный 2008'!S29&lt;12000,12000-'[1]Сводный 2008'!S29,"")</f>
        <v/>
      </c>
      <c r="D14" s="35" t="str">
        <f>IF('[1]Сводный 2008'!T29&lt;17700,17700-'[1]Сводный 2008'!T29,"")</f>
        <v/>
      </c>
      <c r="E14" s="35">
        <f>IF('[1]Сводный 2008'!U29&lt;4425*$E$2,$E$2*4425-'[1]Сводный 2008'!U29,"")</f>
        <v>8400</v>
      </c>
      <c r="F14" s="35">
        <f>IF('[1]Сводный 2008'!V29&lt;4425*$F$2,$F$2*4425-'[1]Сводный 2008'!V29,"")</f>
        <v>17700</v>
      </c>
      <c r="G14" s="35"/>
      <c r="H14" s="32" t="str">
        <f>IF('[1]Сводный 2008'!X29&lt;500,500-'[1]Сводный 2008'!X29,"")</f>
        <v/>
      </c>
      <c r="I14" s="32" t="str">
        <f>IF('[1]Сводный 2008'!Y29&lt;500,500-'[1]Сводный 2008'!Y29,"")</f>
        <v/>
      </c>
      <c r="J14" s="33" t="str">
        <f>IF('[1]Сводный 2008'!AD29&lt;3600,3600-'[1]Сводный 2008'!AD29,"")</f>
        <v/>
      </c>
      <c r="K14" s="33" t="str">
        <f>IF('[1]Сводный 2008'!AE29&lt;4000,4000-'[1]Сводный 2008'!AE29,"")</f>
        <v/>
      </c>
      <c r="L14" s="32" t="str">
        <f>IF('[1]Сводный 2008'!AF29&lt;4000,4000-'[1]Сводный 2008'!AF29,"")</f>
        <v/>
      </c>
      <c r="M14" s="32" t="str">
        <f>IF('[1]Сводный 2008'!Z29&lt;600,600-'[1]Сводный 2008'!Z29,"")</f>
        <v/>
      </c>
      <c r="N14" s="32">
        <f t="shared" si="1"/>
        <v>19</v>
      </c>
      <c r="O14" s="1">
        <v>17700</v>
      </c>
    </row>
    <row r="15" spans="1:17">
      <c r="A15" s="1">
        <f>'[1]Сводный 2008'!D34</f>
        <v>23</v>
      </c>
      <c r="B15" s="28">
        <f t="shared" si="0"/>
        <v>66300</v>
      </c>
      <c r="C15" s="3">
        <f>IF('[1]Сводный 2008'!S34&lt;12000,12000-'[1]Сводный 2008'!S34,"")</f>
        <v>12000</v>
      </c>
      <c r="D15" s="38">
        <f>IF('[1]Сводный 2008'!T34&lt;17700,17700-'[1]Сводный 2008'!T34,"")</f>
        <v>17700</v>
      </c>
      <c r="E15" s="38">
        <f>IF('[1]Сводный 2008'!U34&lt;4425*$E$2,$E$2*4425-'[1]Сводный 2008'!U34,"")</f>
        <v>17700</v>
      </c>
      <c r="F15" s="3">
        <f>IF('[1]Сводный 2008'!V34&lt;4425*$F$2,$F$2*4425-'[1]Сводный 2008'!V34,"")</f>
        <v>17700</v>
      </c>
      <c r="G15" s="3"/>
      <c r="H15" s="3">
        <f>IF('[1]Сводный 2008'!X34&lt;500,500-'[1]Сводный 2008'!X34,"")</f>
        <v>500</v>
      </c>
      <c r="I15" s="3">
        <f>IF('[1]Сводный 2008'!Y34&lt;500,500-'[1]Сводный 2008'!Y34,"")</f>
        <v>500</v>
      </c>
      <c r="J15" s="30">
        <f>IF('[1]Сводный 2008'!AD34&lt;3600,3600-'[1]Сводный 2008'!AD34,"")</f>
        <v>3600</v>
      </c>
      <c r="K15" s="30">
        <f>IF('[1]Сводный 2008'!AE34&lt;4000,4000-'[1]Сводный 2008'!AE34,"")</f>
        <v>4000</v>
      </c>
      <c r="L15" s="31">
        <f>IF('[1]Сводный 2008'!AF34&lt;4000,4000-'[1]Сводный 2008'!AF34,"")</f>
        <v>4000</v>
      </c>
      <c r="M15" s="3">
        <f>IF('[1]Сводный 2008'!Z34&lt;600,600-'[1]Сводный 2008'!Z34,"")</f>
        <v>600</v>
      </c>
      <c r="N15" s="3">
        <f t="shared" si="1"/>
        <v>23</v>
      </c>
      <c r="O15" s="1">
        <v>17700</v>
      </c>
    </row>
    <row r="16" spans="1:17">
      <c r="A16" s="33">
        <f>'[1]Сводный 2008'!D36</f>
        <v>25</v>
      </c>
      <c r="B16" s="34">
        <f t="shared" si="0"/>
        <v>13275</v>
      </c>
      <c r="C16" s="32" t="str">
        <f>IF('[1]Сводный 2008'!S36&lt;12000,12000-'[1]Сводный 2008'!S36,"")</f>
        <v/>
      </c>
      <c r="D16" s="35" t="str">
        <f>IF('[1]Сводный 2008'!T36&lt;17700,17700-'[1]Сводный 2008'!T36,"")</f>
        <v/>
      </c>
      <c r="E16" s="35" t="str">
        <f>IF('[1]Сводный 2008'!U36&lt;4425*$E$2,$E$2*4425-'[1]Сводный 2008'!U36,"")</f>
        <v/>
      </c>
      <c r="F16" s="35">
        <f>IF('[1]Сводный 2008'!V36&lt;4425*$F$2,$F$2*4425-'[1]Сводный 2008'!V36,"")</f>
        <v>13275</v>
      </c>
      <c r="G16" s="35"/>
      <c r="H16" s="32" t="str">
        <f>IF('[1]Сводный 2008'!X36&lt;500,500-'[1]Сводный 2008'!X36,"")</f>
        <v/>
      </c>
      <c r="I16" s="32" t="str">
        <f>IF('[1]Сводный 2008'!Y36&lt;500,500-'[1]Сводный 2008'!Y36,"")</f>
        <v/>
      </c>
      <c r="J16" s="33" t="str">
        <f>IF('[1]Сводный 2008'!AD36&lt;3600,3600-'[1]Сводный 2008'!AD36,"")</f>
        <v/>
      </c>
      <c r="K16" s="33" t="str">
        <f>IF('[1]Сводный 2008'!AE36&lt;4000,4000-'[1]Сводный 2008'!AE36,"")</f>
        <v/>
      </c>
      <c r="L16" s="32" t="str">
        <f>IF('[1]Сводный 2008'!AF36&lt;4000,4000-'[1]Сводный 2008'!AF36,"")</f>
        <v/>
      </c>
      <c r="M16" s="32" t="str">
        <f>IF('[1]Сводный 2008'!Z36&lt;600,600-'[1]Сводный 2008'!Z36,"")</f>
        <v/>
      </c>
      <c r="N16" s="32">
        <f t="shared" si="1"/>
        <v>25</v>
      </c>
      <c r="O16" s="1">
        <v>17700</v>
      </c>
    </row>
    <row r="17" spans="1:15">
      <c r="A17" s="1">
        <f>'[1]Сводный 2008'!D37</f>
        <v>26</v>
      </c>
      <c r="B17" s="28">
        <f t="shared" si="0"/>
        <v>27825</v>
      </c>
      <c r="C17" s="3" t="str">
        <f>IF('[1]Сводный 2008'!S37&lt;12000,12000-'[1]Сводный 2008'!S37,"")</f>
        <v/>
      </c>
      <c r="D17" s="38" t="str">
        <f>IF('[1]Сводный 2008'!T37&lt;17700,17700-'[1]Сводный 2008'!T37,"")</f>
        <v/>
      </c>
      <c r="E17" s="38">
        <f>IF('[1]Сводный 2008'!U37&lt;4425*$E$2,$E$2*4425-'[1]Сводный 2008'!U37,"")</f>
        <v>9125</v>
      </c>
      <c r="F17" s="3">
        <f>IF('[1]Сводный 2008'!V37&lt;4425*$F$2,$F$2*4425-'[1]Сводный 2008'!V37,"")</f>
        <v>17700</v>
      </c>
      <c r="G17" s="3"/>
      <c r="H17" s="3">
        <f>IF('[1]Сводный 2008'!X37&lt;500,500-'[1]Сводный 2008'!X37,"")</f>
        <v>500</v>
      </c>
      <c r="I17" s="3">
        <f>IF('[1]Сводный 2008'!Y37&lt;500,500-'[1]Сводный 2008'!Y37,"")</f>
        <v>500</v>
      </c>
      <c r="J17" s="30" t="str">
        <f>IF('[1]Сводный 2008'!AD37&lt;3600,3600-'[1]Сводный 2008'!AD37,"")</f>
        <v/>
      </c>
      <c r="K17" s="30" t="str">
        <f>IF('[1]Сводный 2008'!AE37&lt;4000,4000-'[1]Сводный 2008'!AE37,"")</f>
        <v/>
      </c>
      <c r="L17" s="31" t="str">
        <f>IF('[1]Сводный 2008'!AF37&lt;4000,4000-'[1]Сводный 2008'!AF37,"")</f>
        <v/>
      </c>
      <c r="M17" s="3" t="str">
        <f>IF('[1]Сводный 2008'!Z37&lt;600,600-'[1]Сводный 2008'!Z37,"")</f>
        <v/>
      </c>
      <c r="N17" s="3">
        <f t="shared" si="1"/>
        <v>26</v>
      </c>
      <c r="O17" s="1">
        <v>17700</v>
      </c>
    </row>
    <row r="18" spans="1:15">
      <c r="A18" s="33">
        <f>'[1]Сводный 2008'!D39</f>
        <v>28</v>
      </c>
      <c r="B18" s="34">
        <f t="shared" si="0"/>
        <v>17700</v>
      </c>
      <c r="C18" s="32" t="str">
        <f>IF('[1]Сводный 2008'!S39&lt;12000,12000-'[1]Сводный 2008'!S39,"")</f>
        <v/>
      </c>
      <c r="D18" s="35" t="str">
        <f>IF('[1]Сводный 2008'!T39&lt;17700,17700-'[1]Сводный 2008'!T39,"")</f>
        <v/>
      </c>
      <c r="E18" s="35" t="str">
        <f>IF('[1]Сводный 2008'!U39&lt;4425*$E$2,$E$2*4425-'[1]Сводный 2008'!U39,"")</f>
        <v/>
      </c>
      <c r="F18" s="35">
        <f>IF('[1]Сводный 2008'!V39&lt;4425*$F$2,$F$2*4425-'[1]Сводный 2008'!V39,"")</f>
        <v>17700</v>
      </c>
      <c r="G18" s="35"/>
      <c r="H18" s="32" t="str">
        <f>IF('[1]Сводный 2008'!X39&lt;500,500-'[1]Сводный 2008'!X39,"")</f>
        <v/>
      </c>
      <c r="I18" s="32" t="str">
        <f>IF('[1]Сводный 2008'!Y39&lt;500,500-'[1]Сводный 2008'!Y39,"")</f>
        <v/>
      </c>
      <c r="J18" s="33" t="str">
        <f>IF('[1]Сводный 2008'!AD39&lt;3600,3600-'[1]Сводный 2008'!AD39,"")</f>
        <v/>
      </c>
      <c r="K18" s="33" t="str">
        <f>IF('[1]Сводный 2008'!AE39&lt;4000,4000-'[1]Сводный 2008'!AE39,"")</f>
        <v/>
      </c>
      <c r="L18" s="32" t="str">
        <f>IF('[1]Сводный 2008'!AF39&lt;4000,4000-'[1]Сводный 2008'!AF39,"")</f>
        <v/>
      </c>
      <c r="M18" s="32" t="str">
        <f>IF('[1]Сводный 2008'!Z39&lt;600,600-'[1]Сводный 2008'!Z39,"")</f>
        <v/>
      </c>
      <c r="N18" s="32">
        <f t="shared" si="1"/>
        <v>28</v>
      </c>
      <c r="O18" s="1">
        <v>17700</v>
      </c>
    </row>
    <row r="19" spans="1:15">
      <c r="A19" s="1">
        <f>'[1]Сводный 2008'!D45</f>
        <v>34</v>
      </c>
      <c r="B19" s="28">
        <f t="shared" si="0"/>
        <v>17700</v>
      </c>
      <c r="C19" s="3" t="str">
        <f>IF('[1]Сводный 2008'!S45&lt;12000,12000-'[1]Сводный 2008'!S45,"")</f>
        <v/>
      </c>
      <c r="D19" s="38" t="str">
        <f>IF('[1]Сводный 2008'!T45&lt;17700,17700-'[1]Сводный 2008'!T45,"")</f>
        <v/>
      </c>
      <c r="E19" s="38" t="str">
        <f>IF('[1]Сводный 2008'!U45&lt;4425*$E$2,$E$2*4425-'[1]Сводный 2008'!U45,"")</f>
        <v/>
      </c>
      <c r="F19" s="3">
        <f>IF('[1]Сводный 2008'!V45&lt;4425*$F$2,$F$2*4425-'[1]Сводный 2008'!V45,"")</f>
        <v>17700</v>
      </c>
      <c r="G19" s="3"/>
      <c r="H19" s="3" t="str">
        <f>IF('[1]Сводный 2008'!X45&lt;500,500-'[1]Сводный 2008'!X45,"")</f>
        <v/>
      </c>
      <c r="I19" s="3" t="str">
        <f>IF('[1]Сводный 2008'!Y45&lt;500,500-'[1]Сводный 2008'!Y45,"")</f>
        <v/>
      </c>
      <c r="J19" s="30" t="str">
        <f>IF('[1]Сводный 2008'!AD45&lt;3600,3600-'[1]Сводный 2008'!AD45,"")</f>
        <v/>
      </c>
      <c r="K19" s="30" t="str">
        <f>IF('[1]Сводный 2008'!AE45&lt;4000,4000-'[1]Сводный 2008'!AE45,"")</f>
        <v/>
      </c>
      <c r="L19" s="31" t="str">
        <f>IF('[1]Сводный 2008'!AF45&lt;4000,4000-'[1]Сводный 2008'!AF45,"")</f>
        <v/>
      </c>
      <c r="M19" s="3" t="str">
        <f>IF('[1]Сводный 2008'!Z45&lt;600,600-'[1]Сводный 2008'!Z45,"")</f>
        <v/>
      </c>
      <c r="N19" s="3">
        <f t="shared" si="1"/>
        <v>34</v>
      </c>
      <c r="O19" s="1">
        <v>17700</v>
      </c>
    </row>
    <row r="20" spans="1:15">
      <c r="A20" s="33">
        <f>'[1]Сводный 2008'!D48</f>
        <v>37</v>
      </c>
      <c r="B20" s="34">
        <f t="shared" si="0"/>
        <v>5600</v>
      </c>
      <c r="C20" s="32" t="str">
        <f>IF('[1]Сводный 2008'!S48&lt;12000,12000-'[1]Сводный 2008'!S48,"")</f>
        <v/>
      </c>
      <c r="D20" s="35" t="str">
        <f>IF('[1]Сводный 2008'!T48&lt;17700,17700-'[1]Сводный 2008'!T48,"")</f>
        <v/>
      </c>
      <c r="E20" s="35" t="str">
        <f>IF('[1]Сводный 2008'!U48&lt;4425*$E$2,$E$2*4425-'[1]Сводный 2008'!U48,"")</f>
        <v/>
      </c>
      <c r="F20" s="35" t="str">
        <f>IF('[1]Сводный 2008'!V48&lt;4425*$F$2,$F$2*4425-'[1]Сводный 2008'!V48,"")</f>
        <v/>
      </c>
      <c r="G20" s="35"/>
      <c r="H20" s="32">
        <f>IF('[1]Сводный 2008'!X48&lt;500,500-'[1]Сводный 2008'!X48,"")</f>
        <v>500</v>
      </c>
      <c r="I20" s="32">
        <f>IF('[1]Сводный 2008'!Y48&lt;500,500-'[1]Сводный 2008'!Y48,"")</f>
        <v>500</v>
      </c>
      <c r="J20" s="33" t="str">
        <f>IF('[1]Сводный 2008'!AD48&lt;3600,3600-'[1]Сводный 2008'!AD48,"")</f>
        <v/>
      </c>
      <c r="K20" s="33" t="str">
        <f>IF('[1]Сводный 2008'!AE48&lt;4000,4000-'[1]Сводный 2008'!AE48,"")</f>
        <v/>
      </c>
      <c r="L20" s="32">
        <f>IF('[1]Сводный 2008'!AF48&lt;4000,4000-'[1]Сводный 2008'!AF48,"")</f>
        <v>4000</v>
      </c>
      <c r="M20" s="32">
        <f>IF('[1]Сводный 2008'!Z48&lt;600,600-'[1]Сводный 2008'!Z48,"")</f>
        <v>600</v>
      </c>
      <c r="N20" s="32">
        <f t="shared" si="1"/>
        <v>37</v>
      </c>
      <c r="O20" s="1">
        <v>17700</v>
      </c>
    </row>
    <row r="21" spans="1:15">
      <c r="A21" s="1">
        <f>'[1]Сводный 2008'!D50</f>
        <v>39</v>
      </c>
      <c r="B21" s="28">
        <f t="shared" si="0"/>
        <v>43480</v>
      </c>
      <c r="C21" s="3" t="str">
        <f>IF('[1]Сводный 2008'!S50&lt;12000,12000-'[1]Сводный 2008'!S50,"")</f>
        <v/>
      </c>
      <c r="D21" s="38" t="str">
        <f>IF('[1]Сводный 2008'!T50&lt;17700,17700-'[1]Сводный 2008'!T50,"")</f>
        <v/>
      </c>
      <c r="E21" s="38">
        <f>IF('[1]Сводный 2008'!U50&lt;4425*$E$2,$E$2*4425-'[1]Сводный 2008'!U50,"")</f>
        <v>17700</v>
      </c>
      <c r="F21" s="3">
        <f>IF('[1]Сводный 2008'!V50&lt;4425*$F$2,$F$2*4425-'[1]Сводный 2008'!V50,"")</f>
        <v>17700</v>
      </c>
      <c r="G21" s="3"/>
      <c r="H21" s="3" t="str">
        <f>IF('[1]Сводный 2008'!X50&lt;500,500-'[1]Сводный 2008'!X50,"")</f>
        <v/>
      </c>
      <c r="I21" s="3" t="str">
        <f>IF('[1]Сводный 2008'!Y50&lt;500,500-'[1]Сводный 2008'!Y50,"")</f>
        <v/>
      </c>
      <c r="J21" s="30" t="str">
        <f>IF('[1]Сводный 2008'!AD50&lt;3600,3600-'[1]Сводный 2008'!AD50,"")</f>
        <v/>
      </c>
      <c r="K21" s="30">
        <f>IF('[1]Сводный 2008'!AE50&lt;4000,4000-'[1]Сводный 2008'!AE50,"")</f>
        <v>4000</v>
      </c>
      <c r="L21" s="31">
        <f>IF('[1]Сводный 2008'!AF50&lt;4000,4000-'[1]Сводный 2008'!AF50,"")</f>
        <v>4000</v>
      </c>
      <c r="M21" s="3">
        <f>IF('[1]Сводный 2008'!Z50&lt;600,600-'[1]Сводный 2008'!Z50,"")</f>
        <v>80</v>
      </c>
      <c r="N21" s="3">
        <f t="shared" si="1"/>
        <v>39</v>
      </c>
      <c r="O21" s="1">
        <v>17700</v>
      </c>
    </row>
    <row r="22" spans="1:15">
      <c r="A22" s="33">
        <f>'[1]Сводный 2008'!D51</f>
        <v>40</v>
      </c>
      <c r="B22" s="34">
        <f t="shared" si="0"/>
        <v>44705</v>
      </c>
      <c r="C22" s="32" t="str">
        <f>IF('[1]Сводный 2008'!S51&lt;12000,12000-'[1]Сводный 2008'!S51,"")</f>
        <v/>
      </c>
      <c r="D22" s="35">
        <f>IF('[1]Сводный 2008'!T51&lt;17700,17700-'[1]Сводный 2008'!T51,"")</f>
        <v>9305</v>
      </c>
      <c r="E22" s="35">
        <f>IF('[1]Сводный 2008'!U51&lt;4425*$E$2,$E$2*4425-'[1]Сводный 2008'!U51,"")</f>
        <v>17700</v>
      </c>
      <c r="F22" s="35">
        <f>IF('[1]Сводный 2008'!V51&lt;4425*$F$2,$F$2*4425-'[1]Сводный 2008'!V51,"")</f>
        <v>17700</v>
      </c>
      <c r="G22" s="35"/>
      <c r="H22" s="32" t="str">
        <f>IF('[1]Сводный 2008'!X51&lt;500,500-'[1]Сводный 2008'!X51,"")</f>
        <v/>
      </c>
      <c r="I22" s="32" t="str">
        <f>IF('[1]Сводный 2008'!Y51&lt;500,500-'[1]Сводный 2008'!Y51,"")</f>
        <v/>
      </c>
      <c r="J22" s="33" t="str">
        <f>IF('[1]Сводный 2008'!AD51&lt;3600,3600-'[1]Сводный 2008'!AD51,"")</f>
        <v/>
      </c>
      <c r="K22" s="33" t="str">
        <f>IF('[1]Сводный 2008'!AE51&lt;4000,4000-'[1]Сводный 2008'!AE51,"")</f>
        <v/>
      </c>
      <c r="L22" s="32" t="str">
        <f>IF('[1]Сводный 2008'!AF51&lt;4000,4000-'[1]Сводный 2008'!AF51,"")</f>
        <v/>
      </c>
      <c r="M22" s="32" t="str">
        <f>IF('[1]Сводный 2008'!Z51&lt;600,600-'[1]Сводный 2008'!Z51,"")</f>
        <v/>
      </c>
      <c r="N22" s="32">
        <f t="shared" si="1"/>
        <v>40</v>
      </c>
      <c r="O22" s="1">
        <v>17700</v>
      </c>
    </row>
    <row r="23" spans="1:15">
      <c r="A23" s="1">
        <f>'[1]Сводный 2008'!D52</f>
        <v>41</v>
      </c>
      <c r="B23" s="28">
        <f t="shared" si="0"/>
        <v>8850</v>
      </c>
      <c r="C23" s="3" t="str">
        <f>IF('[1]Сводный 2008'!S52&lt;12000,12000-'[1]Сводный 2008'!S52,"")</f>
        <v/>
      </c>
      <c r="D23" s="38" t="str">
        <f>IF('[1]Сводный 2008'!T52&lt;17700,17700-'[1]Сводный 2008'!T52,"")</f>
        <v/>
      </c>
      <c r="E23" s="38">
        <f>IF('[1]Сводный 2008'!U52&lt;4425*$E$2,$E$2*4425-'[1]Сводный 2008'!U52,"")</f>
        <v>8850</v>
      </c>
      <c r="F23" s="3" t="str">
        <f>IF('[1]Сводный 2008'!V52&lt;4425*$F$2,$F$2*4425-'[1]Сводный 2008'!V52,"")</f>
        <v/>
      </c>
      <c r="G23" s="3"/>
      <c r="H23" s="3" t="str">
        <f>IF('[1]Сводный 2008'!X52&lt;500,500-'[1]Сводный 2008'!X52,"")</f>
        <v/>
      </c>
      <c r="I23" s="3" t="str">
        <f>IF('[1]Сводный 2008'!Y52&lt;500,500-'[1]Сводный 2008'!Y52,"")</f>
        <v/>
      </c>
      <c r="J23" s="30" t="str">
        <f>IF('[1]Сводный 2008'!AD52&lt;3600,3600-'[1]Сводный 2008'!AD52,"")</f>
        <v/>
      </c>
      <c r="K23" s="30" t="str">
        <f>IF('[1]Сводный 2008'!AE52&lt;4000,4000-'[1]Сводный 2008'!AE52,"")</f>
        <v/>
      </c>
      <c r="L23" s="31" t="str">
        <f>IF('[1]Сводный 2008'!AF52&lt;4000,4000-'[1]Сводный 2008'!AF52,"")</f>
        <v/>
      </c>
      <c r="M23" s="3" t="str">
        <f>IF('[1]Сводный 2008'!Z52&lt;600,600-'[1]Сводный 2008'!Z52,"")</f>
        <v/>
      </c>
      <c r="N23" s="3">
        <f t="shared" si="1"/>
        <v>41</v>
      </c>
      <c r="O23" s="1">
        <v>17700</v>
      </c>
    </row>
    <row r="24" spans="1:15">
      <c r="A24" s="33" t="str">
        <f>'[1]Сводный 2008'!D53</f>
        <v>41а</v>
      </c>
      <c r="B24" s="34">
        <f t="shared" si="0"/>
        <v>1000</v>
      </c>
      <c r="C24" s="32" t="str">
        <f>IF('[1]Сводный 2008'!S53&lt;12000,12000-'[1]Сводный 2008'!S53,"")</f>
        <v/>
      </c>
      <c r="D24" s="35" t="str">
        <f>IF('[1]Сводный 2008'!T53&lt;17700,17700-'[1]Сводный 2008'!T53,"")</f>
        <v/>
      </c>
      <c r="E24" s="35" t="str">
        <f>IF('[1]Сводный 2008'!U53&lt;4425*$E$2,$E$2*4425-'[1]Сводный 2008'!U53,"")</f>
        <v/>
      </c>
      <c r="F24" s="35" t="str">
        <f>IF('[1]Сводный 2008'!V53&lt;4425*$F$2,$F$2*4425-'[1]Сводный 2008'!V53,"")</f>
        <v/>
      </c>
      <c r="G24" s="35"/>
      <c r="H24" s="32">
        <f>IF('[1]Сводный 2008'!X53&lt;500,500-'[1]Сводный 2008'!X53,"")</f>
        <v>500</v>
      </c>
      <c r="I24" s="32">
        <f>IF('[1]Сводный 2008'!Y53&lt;500,500-'[1]Сводный 2008'!Y53,"")</f>
        <v>500</v>
      </c>
      <c r="J24" s="33" t="str">
        <f>IF('[1]Сводный 2008'!AD53&lt;3600,3600-'[1]Сводный 2008'!AD53,"")</f>
        <v/>
      </c>
      <c r="K24" s="33" t="str">
        <f>IF('[1]Сводный 2008'!AE53&lt;4000,4000-'[1]Сводный 2008'!AE53,"")</f>
        <v/>
      </c>
      <c r="L24" s="32" t="str">
        <f>IF('[1]Сводный 2008'!AF53&lt;4000,4000-'[1]Сводный 2008'!AF53,"")</f>
        <v/>
      </c>
      <c r="M24" s="32" t="str">
        <f>IF('[1]Сводный 2008'!Z53&lt;600,600-'[1]Сводный 2008'!Z53,"")</f>
        <v/>
      </c>
      <c r="N24" s="32" t="str">
        <f t="shared" si="1"/>
        <v>41а</v>
      </c>
      <c r="O24" s="1">
        <v>17700</v>
      </c>
    </row>
    <row r="25" spans="1:15">
      <c r="A25" s="1">
        <f>'[1]Сводный 2008'!D58</f>
        <v>46</v>
      </c>
      <c r="B25" s="28">
        <f t="shared" si="0"/>
        <v>4425</v>
      </c>
      <c r="C25" s="3" t="str">
        <f>IF('[1]Сводный 2008'!S58&lt;12000,12000-'[1]Сводный 2008'!S58,"")</f>
        <v/>
      </c>
      <c r="D25" s="38" t="str">
        <f>IF('[1]Сводный 2008'!T58&lt;17700,17700-'[1]Сводный 2008'!T58,"")</f>
        <v/>
      </c>
      <c r="E25" s="38" t="str">
        <f>IF('[1]Сводный 2008'!U58&lt;4425*$E$2,$E$2*4425-'[1]Сводный 2008'!U58,"")</f>
        <v/>
      </c>
      <c r="F25" s="3">
        <f>IF('[1]Сводный 2008'!V58&lt;4425*$F$2,$F$2*4425-'[1]Сводный 2008'!V58,"")</f>
        <v>4425</v>
      </c>
      <c r="G25" s="3"/>
      <c r="H25" s="3" t="str">
        <f>IF('[1]Сводный 2008'!X58&lt;500,500-'[1]Сводный 2008'!X58,"")</f>
        <v/>
      </c>
      <c r="I25" s="3" t="str">
        <f>IF('[1]Сводный 2008'!Y58&lt;500,500-'[1]Сводный 2008'!Y58,"")</f>
        <v/>
      </c>
      <c r="J25" s="30" t="str">
        <f>IF('[1]Сводный 2008'!AD58&lt;3600,3600-'[1]Сводный 2008'!AD58,"")</f>
        <v/>
      </c>
      <c r="K25" s="30" t="str">
        <f>IF('[1]Сводный 2008'!AE58&lt;4000,4000-'[1]Сводный 2008'!AE58,"")</f>
        <v/>
      </c>
      <c r="L25" s="31" t="str">
        <f>IF('[1]Сводный 2008'!AF58&lt;4000,4000-'[1]Сводный 2008'!AF58,"")</f>
        <v/>
      </c>
      <c r="M25" s="3" t="str">
        <f>IF('[1]Сводный 2008'!Z58&lt;600,600-'[1]Сводный 2008'!Z58,"")</f>
        <v/>
      </c>
      <c r="N25" s="3">
        <f t="shared" si="1"/>
        <v>46</v>
      </c>
      <c r="O25" s="1">
        <v>17700</v>
      </c>
    </row>
    <row r="26" spans="1:15">
      <c r="A26" s="33">
        <f>'[1]Сводный 2008'!D60</f>
        <v>47</v>
      </c>
      <c r="B26" s="34">
        <f t="shared" si="0"/>
        <v>63900</v>
      </c>
      <c r="C26" s="32">
        <f>IF('[1]Сводный 2008'!S60&lt;12000,12000-'[1]Сводный 2008'!S60,"")</f>
        <v>12000</v>
      </c>
      <c r="D26" s="35">
        <f>IF('[1]Сводный 2008'!T60&lt;17700,17700-'[1]Сводный 2008'!T60,"")</f>
        <v>17700</v>
      </c>
      <c r="E26" s="35">
        <f>IF('[1]Сводный 2008'!U60&lt;4425*$E$2,$E$2*4425-'[1]Сводный 2008'!U60,"")</f>
        <v>17700</v>
      </c>
      <c r="F26" s="35">
        <f>IF('[1]Сводный 2008'!V60&lt;4425*$F$2,$F$2*4425-'[1]Сводный 2008'!V60,"")</f>
        <v>17700</v>
      </c>
      <c r="G26" s="35"/>
      <c r="H26" s="32">
        <f>IF('[1]Сводный 2008'!X60&lt;500,500-'[1]Сводный 2008'!X60,"")</f>
        <v>500</v>
      </c>
      <c r="I26" s="32">
        <f>IF('[1]Сводный 2008'!Y60&lt;500,500-'[1]Сводный 2008'!Y60,"")</f>
        <v>500</v>
      </c>
      <c r="J26" s="33">
        <f>IF('[1]Сводный 2008'!AD60&lt;3600,3600-'[1]Сводный 2008'!AD60,"")</f>
        <v>1800</v>
      </c>
      <c r="K26" s="33">
        <f>IF('[1]Сводный 2008'!AE60&lt;4000,4000-'[1]Сводный 2008'!AE60,"")</f>
        <v>4000</v>
      </c>
      <c r="L26" s="32">
        <f>IF('[1]Сводный 2008'!AF60&lt;4000,4000-'[1]Сводный 2008'!AF60,"")</f>
        <v>4000</v>
      </c>
      <c r="M26" s="32" t="str">
        <f>IF('[1]Сводный 2008'!Z60&lt;600,600-'[1]Сводный 2008'!Z60,"")</f>
        <v/>
      </c>
      <c r="N26" s="32">
        <f t="shared" si="1"/>
        <v>47</v>
      </c>
      <c r="O26" s="1">
        <v>17700</v>
      </c>
    </row>
    <row r="27" spans="1:15">
      <c r="A27" s="1">
        <f>'[1]Сводный 2008'!D61</f>
        <v>48</v>
      </c>
      <c r="B27" s="28">
        <f t="shared" si="0"/>
        <v>13125</v>
      </c>
      <c r="C27" s="3" t="str">
        <f>IF('[1]Сводный 2008'!S61&lt;12000,12000-'[1]Сводный 2008'!S61,"")</f>
        <v/>
      </c>
      <c r="D27" s="38" t="str">
        <f>IF('[1]Сводный 2008'!T61&lt;17700,17700-'[1]Сводный 2008'!T61,"")</f>
        <v/>
      </c>
      <c r="E27" s="38" t="str">
        <f>IF('[1]Сводный 2008'!U61&lt;4425*$E$2,$E$2*4425-'[1]Сводный 2008'!U61,"")</f>
        <v/>
      </c>
      <c r="F27" s="3">
        <f>IF('[1]Сводный 2008'!V61&lt;4425*$F$2,$F$2*4425-'[1]Сводный 2008'!V61,"")</f>
        <v>13125</v>
      </c>
      <c r="G27" s="3"/>
      <c r="H27" s="3" t="str">
        <f>IF('[1]Сводный 2008'!X61&lt;500,500-'[1]Сводный 2008'!X61,"")</f>
        <v/>
      </c>
      <c r="I27" s="3" t="str">
        <f>IF('[1]Сводный 2008'!Y61&lt;500,500-'[1]Сводный 2008'!Y61,"")</f>
        <v/>
      </c>
      <c r="J27" s="30" t="str">
        <f>IF('[1]Сводный 2008'!AD61&lt;3600,3600-'[1]Сводный 2008'!AD61,"")</f>
        <v/>
      </c>
      <c r="K27" s="30" t="str">
        <f>IF('[1]Сводный 2008'!AE61&lt;4000,4000-'[1]Сводный 2008'!AE61,"")</f>
        <v/>
      </c>
      <c r="L27" s="31" t="str">
        <f>IF('[1]Сводный 2008'!AF61&lt;4000,4000-'[1]Сводный 2008'!AF61,"")</f>
        <v/>
      </c>
      <c r="M27" s="3" t="str">
        <f>IF('[1]Сводный 2008'!Z61&lt;600,600-'[1]Сводный 2008'!Z61,"")</f>
        <v/>
      </c>
      <c r="N27" s="3">
        <f t="shared" si="1"/>
        <v>48</v>
      </c>
      <c r="O27" s="1">
        <v>17700</v>
      </c>
    </row>
    <row r="28" spans="1:15">
      <c r="A28" s="33">
        <f>'[1]Сводный 2008'!D64</f>
        <v>51</v>
      </c>
      <c r="B28" s="34">
        <f t="shared" si="0"/>
        <v>4425</v>
      </c>
      <c r="C28" s="32" t="str">
        <f>IF('[1]Сводный 2008'!S64&lt;12000,12000-'[1]Сводный 2008'!S64,"")</f>
        <v/>
      </c>
      <c r="D28" s="35" t="str">
        <f>IF('[1]Сводный 2008'!T64&lt;17700,17700-'[1]Сводный 2008'!T64,"")</f>
        <v/>
      </c>
      <c r="E28" s="35" t="str">
        <f>IF('[1]Сводный 2008'!U64&lt;4425*$E$2,$E$2*4425-'[1]Сводный 2008'!U64,"")</f>
        <v/>
      </c>
      <c r="F28" s="35">
        <f>IF('[1]Сводный 2008'!V64&lt;4425*$F$2,$F$2*4425-'[1]Сводный 2008'!V64,"")</f>
        <v>4425</v>
      </c>
      <c r="G28" s="35"/>
      <c r="H28" s="32" t="str">
        <f>IF('[1]Сводный 2008'!X64&lt;500,500-'[1]Сводный 2008'!X64,"")</f>
        <v/>
      </c>
      <c r="I28" s="32" t="str">
        <f>IF('[1]Сводный 2008'!Y64&lt;500,500-'[1]Сводный 2008'!Y64,"")</f>
        <v/>
      </c>
      <c r="J28" s="33" t="str">
        <f>IF('[1]Сводный 2008'!AD64&lt;3600,3600-'[1]Сводный 2008'!AD64,"")</f>
        <v/>
      </c>
      <c r="K28" s="33" t="str">
        <f>IF('[1]Сводный 2008'!AE64&lt;4000,4000-'[1]Сводный 2008'!AE64,"")</f>
        <v/>
      </c>
      <c r="L28" s="32" t="str">
        <f>IF('[1]Сводный 2008'!AF64&lt;4000,4000-'[1]Сводный 2008'!AF64,"")</f>
        <v/>
      </c>
      <c r="M28" s="32" t="str">
        <f>IF('[1]Сводный 2008'!Z64&lt;600,600-'[1]Сводный 2008'!Z64,"")</f>
        <v/>
      </c>
      <c r="N28" s="32">
        <f t="shared" si="1"/>
        <v>51</v>
      </c>
      <c r="O28" s="1">
        <v>17700</v>
      </c>
    </row>
    <row r="29" spans="1:15">
      <c r="A29" s="1">
        <f>'[1]Сводный 2008'!D65</f>
        <v>52</v>
      </c>
      <c r="B29" s="28">
        <f t="shared" si="0"/>
        <v>9275</v>
      </c>
      <c r="C29" s="3" t="str">
        <f>IF('[1]Сводный 2008'!S65&lt;12000,12000-'[1]Сводный 2008'!S65,"")</f>
        <v/>
      </c>
      <c r="D29" s="38">
        <f>IF('[1]Сводный 2008'!T65&lt;17700,17700-'[1]Сводный 2008'!T65,"")</f>
        <v>3850</v>
      </c>
      <c r="E29" s="38" t="str">
        <f>IF('[1]Сводный 2008'!U65&lt;4425*$E$2,$E$2*4425-'[1]Сводный 2008'!U65,"")</f>
        <v/>
      </c>
      <c r="F29" s="3">
        <f>IF('[1]Сводный 2008'!V65&lt;4425*$F$2,$F$2*4425-'[1]Сводный 2008'!V65,"")</f>
        <v>4425</v>
      </c>
      <c r="G29" s="3"/>
      <c r="H29" s="3">
        <f>IF('[1]Сводный 2008'!X65&lt;500,500-'[1]Сводный 2008'!X65,"")</f>
        <v>500</v>
      </c>
      <c r="I29" s="3">
        <f>IF('[1]Сводный 2008'!Y65&lt;500,500-'[1]Сводный 2008'!Y65,"")</f>
        <v>500</v>
      </c>
      <c r="J29" s="30" t="str">
        <f>IF('[1]Сводный 2008'!AD65&lt;3600,3600-'[1]Сводный 2008'!AD65,"")</f>
        <v/>
      </c>
      <c r="K29" s="30" t="str">
        <f>IF('[1]Сводный 2008'!AE65&lt;4000,4000-'[1]Сводный 2008'!AE65,"")</f>
        <v/>
      </c>
      <c r="L29" s="31" t="str">
        <f>IF('[1]Сводный 2008'!AF65&lt;4000,4000-'[1]Сводный 2008'!AF65,"")</f>
        <v/>
      </c>
      <c r="M29" s="3" t="str">
        <f>IF('[1]Сводный 2008'!Z65&lt;600,600-'[1]Сводный 2008'!Z65,"")</f>
        <v/>
      </c>
      <c r="N29" s="3">
        <f t="shared" si="1"/>
        <v>52</v>
      </c>
      <c r="O29" s="1">
        <v>17700</v>
      </c>
    </row>
    <row r="30" spans="1:15">
      <c r="A30" s="33" t="str">
        <f>'[1]Сводный 2008'!D66</f>
        <v>52а</v>
      </c>
      <c r="B30" s="34">
        <f t="shared" si="0"/>
        <v>600</v>
      </c>
      <c r="C30" s="32" t="str">
        <f>IF('[1]Сводный 2008'!S66&lt;12000,12000-'[1]Сводный 2008'!S66,"")</f>
        <v/>
      </c>
      <c r="D30" s="35" t="str">
        <f>IF('[1]Сводный 2008'!T66&lt;17700,17700-'[1]Сводный 2008'!T66,"")</f>
        <v/>
      </c>
      <c r="E30" s="35" t="str">
        <f>IF('[1]Сводный 2008'!U66&lt;4425*$E$2,$E$2*4425-'[1]Сводный 2008'!U66,"")</f>
        <v/>
      </c>
      <c r="F30" s="35" t="str">
        <f>IF('[1]Сводный 2008'!V66&lt;4425*$F$2,$F$2*4425-'[1]Сводный 2008'!V66,"")</f>
        <v/>
      </c>
      <c r="G30" s="35"/>
      <c r="H30" s="32" t="str">
        <f>IF('[1]Сводный 2008'!X66&lt;500,500-'[1]Сводный 2008'!X66,"")</f>
        <v/>
      </c>
      <c r="I30" s="32" t="str">
        <f>IF('[1]Сводный 2008'!Y66&lt;500,500-'[1]Сводный 2008'!Y66,"")</f>
        <v/>
      </c>
      <c r="J30" s="33" t="str">
        <f>IF('[1]Сводный 2008'!AD66&lt;3600,3600-'[1]Сводный 2008'!AD66,"")</f>
        <v/>
      </c>
      <c r="K30" s="33" t="str">
        <f>IF('[1]Сводный 2008'!AE66&lt;4000,4000-'[1]Сводный 2008'!AE66,"")</f>
        <v/>
      </c>
      <c r="L30" s="32" t="str">
        <f>IF('[1]Сводный 2008'!AF66&lt;4000,4000-'[1]Сводный 2008'!AF66,"")</f>
        <v/>
      </c>
      <c r="M30" s="32">
        <f>IF('[1]Сводный 2008'!Z66&lt;600,600-'[1]Сводный 2008'!Z66,"")</f>
        <v>600</v>
      </c>
      <c r="N30" s="32" t="str">
        <f t="shared" si="1"/>
        <v>52а</v>
      </c>
      <c r="O30" s="1">
        <v>17700</v>
      </c>
    </row>
    <row r="31" spans="1:15">
      <c r="A31" s="1">
        <f>'[1]Сводный 2008'!D67</f>
        <v>53</v>
      </c>
      <c r="B31" s="28">
        <f t="shared" si="0"/>
        <v>10225</v>
      </c>
      <c r="C31" s="3" t="str">
        <f>IF('[1]Сводный 2008'!S67&lt;12000,12000-'[1]Сводный 2008'!S67,"")</f>
        <v/>
      </c>
      <c r="D31" s="38" t="str">
        <f>IF('[1]Сводный 2008'!T67&lt;17700,17700-'[1]Сводный 2008'!T67,"")</f>
        <v/>
      </c>
      <c r="E31" s="38" t="str">
        <f>IF('[1]Сводный 2008'!U67&lt;4425*$E$2,$E$2*4425-'[1]Сводный 2008'!U67,"")</f>
        <v/>
      </c>
      <c r="F31" s="3">
        <f>IF('[1]Сводный 2008'!V67&lt;4425*$F$2,$F$2*4425-'[1]Сводный 2008'!V67,"")</f>
        <v>10225</v>
      </c>
      <c r="G31" s="3"/>
      <c r="H31" s="3" t="str">
        <f>IF('[1]Сводный 2008'!X67&lt;500,500-'[1]Сводный 2008'!X67,"")</f>
        <v/>
      </c>
      <c r="I31" s="3" t="str">
        <f>IF('[1]Сводный 2008'!Y67&lt;500,500-'[1]Сводный 2008'!Y67,"")</f>
        <v/>
      </c>
      <c r="J31" s="30" t="str">
        <f>IF('[1]Сводный 2008'!AD67&lt;3600,3600-'[1]Сводный 2008'!AD67,"")</f>
        <v/>
      </c>
      <c r="K31" s="30" t="str">
        <f>IF('[1]Сводный 2008'!AE67&lt;4000,4000-'[1]Сводный 2008'!AE67,"")</f>
        <v/>
      </c>
      <c r="L31" s="31" t="str">
        <f>IF('[1]Сводный 2008'!AF67&lt;4000,4000-'[1]Сводный 2008'!AF67,"")</f>
        <v/>
      </c>
      <c r="M31" s="3" t="str">
        <f>IF('[1]Сводный 2008'!Z67&lt;600,600-'[1]Сводный 2008'!Z67,"")</f>
        <v/>
      </c>
      <c r="N31" s="3">
        <f t="shared" si="1"/>
        <v>53</v>
      </c>
      <c r="O31" s="1">
        <v>17700</v>
      </c>
    </row>
    <row r="32" spans="1:15">
      <c r="A32" s="33">
        <f>'[1]Сводный 2008'!D68</f>
        <v>54</v>
      </c>
      <c r="B32" s="32">
        <f t="shared" si="0"/>
        <v>3850</v>
      </c>
      <c r="C32" s="32" t="str">
        <f>IF('[1]Сводный 2008'!S68&lt;12000,12000-'[1]Сводный 2008'!S68,"")</f>
        <v/>
      </c>
      <c r="D32" s="35" t="str">
        <f>IF('[1]Сводный 2008'!T68&lt;17700,17700-'[1]Сводный 2008'!T68,"")</f>
        <v/>
      </c>
      <c r="E32" s="35" t="str">
        <f>IF('[1]Сводный 2008'!U68&lt;4425*$E$2,$E$2*4425-'[1]Сводный 2008'!U68,"")</f>
        <v/>
      </c>
      <c r="F32" s="32">
        <f>IF('[1]Сводный 2008'!V68&lt;4425*$F$2,$F$2*4425-'[1]Сводный 2008'!V68,"")</f>
        <v>3850</v>
      </c>
      <c r="G32" s="32"/>
      <c r="H32" s="32" t="str">
        <f>IF('[1]Сводный 2008'!X68&lt;500,500-'[1]Сводный 2008'!X68,"")</f>
        <v/>
      </c>
      <c r="I32" s="32" t="str">
        <f>IF('[1]Сводный 2008'!Y68&lt;500,500-'[1]Сводный 2008'!Y68,"")</f>
        <v/>
      </c>
      <c r="J32" s="33" t="str">
        <f>IF('[1]Сводный 2008'!AD68&lt;3600,3600-'[1]Сводный 2008'!AD68,"")</f>
        <v/>
      </c>
      <c r="K32" s="33" t="str">
        <f>IF('[1]Сводный 2008'!AE68&lt;4000,4000-'[1]Сводный 2008'!AE68,"")</f>
        <v/>
      </c>
      <c r="L32" s="32" t="str">
        <f>IF('[1]Сводный 2008'!AF68&lt;4000,4000-'[1]Сводный 2008'!AF68,"")</f>
        <v/>
      </c>
      <c r="M32" s="32" t="str">
        <f>IF('[1]Сводный 2008'!Z68&lt;600,600-'[1]Сводный 2008'!Z68,"")</f>
        <v/>
      </c>
      <c r="N32" s="32">
        <f t="shared" si="1"/>
        <v>54</v>
      </c>
      <c r="O32" s="1">
        <v>17700</v>
      </c>
    </row>
    <row r="33" spans="1:15">
      <c r="A33" s="1">
        <f>'[1]Сводный 2008'!D74</f>
        <v>60</v>
      </c>
      <c r="B33" s="28">
        <f t="shared" ref="B33:B58" si="2">SUM(D33:M33)</f>
        <v>3000</v>
      </c>
      <c r="C33" s="3">
        <f>IF('[1]Сводный 2008'!S74&lt;12000,12000-'[1]Сводный 2008'!S74,"")</f>
        <v>9000</v>
      </c>
      <c r="D33" s="38" t="str">
        <f>IF('[1]Сводный 2008'!T74&lt;17700,17700-'[1]Сводный 2008'!T74,"")</f>
        <v/>
      </c>
      <c r="E33" s="38" t="str">
        <f>IF('[1]Сводный 2008'!U74&lt;4425*$E$2,$E$2*4425-'[1]Сводный 2008'!U74,"")</f>
        <v/>
      </c>
      <c r="F33" s="3" t="str">
        <f>IF('[1]Сводный 2008'!V74&lt;4425*$F$2,$F$2*4425-'[1]Сводный 2008'!V74,"")</f>
        <v/>
      </c>
      <c r="G33" s="3"/>
      <c r="H33" s="3" t="str">
        <f>IF('[1]Сводный 2008'!X74&lt;500,500-'[1]Сводный 2008'!X74,"")</f>
        <v/>
      </c>
      <c r="I33" s="3" t="str">
        <f>IF('[1]Сводный 2008'!Y74&lt;500,500-'[1]Сводный 2008'!Y74,"")</f>
        <v/>
      </c>
      <c r="J33" s="30" t="str">
        <f>IF('[1]Сводный 2008'!AD74&lt;3600,3600-'[1]Сводный 2008'!AD74,"")</f>
        <v/>
      </c>
      <c r="K33" s="30" t="str">
        <f>IF('[1]Сводный 2008'!AE74&lt;4000,4000-'[1]Сводный 2008'!AE74,"")</f>
        <v/>
      </c>
      <c r="L33" s="31">
        <f>IF('[1]Сводный 2008'!AF74&lt;4000,4000-'[1]Сводный 2008'!AF74,"")</f>
        <v>3000</v>
      </c>
      <c r="M33" s="3" t="str">
        <f>IF('[1]Сводный 2008'!Z74&lt;600,600-'[1]Сводный 2008'!Z74,"")</f>
        <v/>
      </c>
      <c r="N33" s="3">
        <f t="shared" ref="N33:N58" si="3">A33</f>
        <v>60</v>
      </c>
      <c r="O33" s="1">
        <v>17700</v>
      </c>
    </row>
    <row r="34" spans="1:15">
      <c r="A34" s="33">
        <f>'[1]Сводный 2008'!D75</f>
        <v>61</v>
      </c>
      <c r="B34" s="32">
        <f t="shared" si="2"/>
        <v>36500</v>
      </c>
      <c r="C34" s="32" t="str">
        <f>IF('[1]Сводный 2008'!S75&lt;12000,12000-'[1]Сводный 2008'!S75,"")</f>
        <v/>
      </c>
      <c r="D34" s="35" t="str">
        <f>IF('[1]Сводный 2008'!T75&lt;17700,17700-'[1]Сводный 2008'!T75,"")</f>
        <v/>
      </c>
      <c r="E34" s="35">
        <f>IF('[1]Сводный 2008'!U75&lt;4425*$E$2,$E$2*4425-'[1]Сводный 2008'!U75,"")</f>
        <v>17700</v>
      </c>
      <c r="F34" s="32">
        <f>IF('[1]Сводный 2008'!V75&lt;4425*$F$2,$F$2*4425-'[1]Сводный 2008'!V75,"")</f>
        <v>17700</v>
      </c>
      <c r="G34" s="32"/>
      <c r="H34" s="32" t="str">
        <f>IF('[1]Сводный 2008'!X75&lt;500,500-'[1]Сводный 2008'!X75,"")</f>
        <v/>
      </c>
      <c r="I34" s="32">
        <f>IF('[1]Сводный 2008'!Y75&lt;500,500-'[1]Сводный 2008'!Y75,"")</f>
        <v>500</v>
      </c>
      <c r="J34" s="33" t="str">
        <f>IF('[1]Сводный 2008'!AD75&lt;3600,3600-'[1]Сводный 2008'!AD75,"")</f>
        <v/>
      </c>
      <c r="K34" s="33" t="str">
        <f>IF('[1]Сводный 2008'!AE75&lt;4000,4000-'[1]Сводный 2008'!AE75,"")</f>
        <v/>
      </c>
      <c r="L34" s="32" t="str">
        <f>IF('[1]Сводный 2008'!AF75&lt;4000,4000-'[1]Сводный 2008'!AF75,"")</f>
        <v/>
      </c>
      <c r="M34" s="32">
        <f>IF('[1]Сводный 2008'!Z75&lt;600,600-'[1]Сводный 2008'!Z75,"")</f>
        <v>600</v>
      </c>
      <c r="N34" s="32">
        <f t="shared" si="3"/>
        <v>61</v>
      </c>
      <c r="O34" s="1">
        <v>17700</v>
      </c>
    </row>
    <row r="35" spans="1:15">
      <c r="A35" s="1">
        <f>'[1]Сводный 2008'!D89</f>
        <v>74</v>
      </c>
      <c r="B35" s="28">
        <f t="shared" si="2"/>
        <v>600</v>
      </c>
      <c r="C35" s="3" t="str">
        <f>IF('[1]Сводный 2008'!S89&lt;12000,12000-'[1]Сводный 2008'!S89,"")</f>
        <v/>
      </c>
      <c r="D35" s="38" t="str">
        <f>IF('[1]Сводный 2008'!T89&lt;17700,17700-'[1]Сводный 2008'!T89,"")</f>
        <v/>
      </c>
      <c r="E35" s="38" t="str">
        <f>IF('[1]Сводный 2008'!U89&lt;4425*$E$2,$E$2*4425-'[1]Сводный 2008'!U89,"")</f>
        <v/>
      </c>
      <c r="F35" s="3" t="str">
        <f>IF('[1]Сводный 2008'!V89&lt;4425*$F$2,$F$2*4425-'[1]Сводный 2008'!V89,"")</f>
        <v/>
      </c>
      <c r="G35" s="3"/>
      <c r="H35" s="3" t="str">
        <f>IF('[1]Сводный 2008'!X89&lt;500,500-'[1]Сводный 2008'!X89,"")</f>
        <v/>
      </c>
      <c r="I35" s="3" t="str">
        <f>IF('[1]Сводный 2008'!Y89&lt;500,500-'[1]Сводный 2008'!Y89,"")</f>
        <v/>
      </c>
      <c r="J35" s="30" t="str">
        <f>IF('[1]Сводный 2008'!AD89&lt;3600,3600-'[1]Сводный 2008'!AD89,"")</f>
        <v/>
      </c>
      <c r="K35" s="30" t="str">
        <f>IF('[1]Сводный 2008'!AE89&lt;4000,4000-'[1]Сводный 2008'!AE89,"")</f>
        <v/>
      </c>
      <c r="L35" s="31" t="str">
        <f>IF('[1]Сводный 2008'!AF89&lt;4000,4000-'[1]Сводный 2008'!AF89,"")</f>
        <v/>
      </c>
      <c r="M35" s="3">
        <f>IF('[1]Сводный 2008'!Z89&lt;600,600-'[1]Сводный 2008'!Z89,"")</f>
        <v>600</v>
      </c>
      <c r="N35" s="3">
        <f t="shared" si="3"/>
        <v>74</v>
      </c>
      <c r="O35" s="1">
        <v>17700</v>
      </c>
    </row>
    <row r="36" spans="1:15">
      <c r="A36" s="33">
        <f>'[1]Сводный 2008'!D92</f>
        <v>77</v>
      </c>
      <c r="B36" s="32">
        <f t="shared" si="2"/>
        <v>21975</v>
      </c>
      <c r="C36" s="32" t="str">
        <f>IF('[1]Сводный 2008'!S92&lt;12000,12000-'[1]Сводный 2008'!S92,"")</f>
        <v/>
      </c>
      <c r="D36" s="35" t="str">
        <f>IF('[1]Сводный 2008'!T92&lt;17700,17700-'[1]Сводный 2008'!T92,"")</f>
        <v/>
      </c>
      <c r="E36" s="35">
        <f>IF('[1]Сводный 2008'!U92&lt;4425*$E$2,$E$2*4425-'[1]Сводный 2008'!U92,"")</f>
        <v>4275</v>
      </c>
      <c r="F36" s="32">
        <f>IF('[1]Сводный 2008'!V92&lt;4425*$F$2,$F$2*4425-'[1]Сводный 2008'!V92,"")</f>
        <v>17700</v>
      </c>
      <c r="G36" s="32"/>
      <c r="H36" s="32" t="str">
        <f>IF('[1]Сводный 2008'!X92&lt;500,500-'[1]Сводный 2008'!X92,"")</f>
        <v/>
      </c>
      <c r="I36" s="32" t="str">
        <f>IF('[1]Сводный 2008'!Y92&lt;500,500-'[1]Сводный 2008'!Y92,"")</f>
        <v/>
      </c>
      <c r="J36" s="33" t="str">
        <f>IF('[1]Сводный 2008'!AD92&lt;3600,3600-'[1]Сводный 2008'!AD92,"")</f>
        <v/>
      </c>
      <c r="K36" s="33" t="str">
        <f>IF('[1]Сводный 2008'!AE92&lt;4000,4000-'[1]Сводный 2008'!AE92,"")</f>
        <v/>
      </c>
      <c r="L36" s="32" t="str">
        <f>IF('[1]Сводный 2008'!AF92&lt;4000,4000-'[1]Сводный 2008'!AF92,"")</f>
        <v/>
      </c>
      <c r="M36" s="32" t="str">
        <f>IF('[1]Сводный 2008'!Z92&lt;600,600-'[1]Сводный 2008'!Z92,"")</f>
        <v/>
      </c>
      <c r="N36" s="32">
        <f t="shared" si="3"/>
        <v>77</v>
      </c>
      <c r="O36" s="1">
        <v>17700</v>
      </c>
    </row>
    <row r="37" spans="1:15">
      <c r="A37" s="1">
        <f>'[1]Сводный 2008'!D94</f>
        <v>79</v>
      </c>
      <c r="B37" s="28">
        <f t="shared" si="2"/>
        <v>13275</v>
      </c>
      <c r="C37" s="3" t="str">
        <f>IF('[1]Сводный 2008'!S94&lt;12000,12000-'[1]Сводный 2008'!S94,"")</f>
        <v/>
      </c>
      <c r="D37" s="38" t="str">
        <f>IF('[1]Сводный 2008'!T94&lt;17700,17700-'[1]Сводный 2008'!T94,"")</f>
        <v/>
      </c>
      <c r="E37" s="38" t="str">
        <f>IF('[1]Сводный 2008'!U94&lt;4425*$E$2,$E$2*4425-'[1]Сводный 2008'!U94,"")</f>
        <v/>
      </c>
      <c r="F37" s="3">
        <f>IF('[1]Сводный 2008'!V94&lt;4425*$F$2,$F$2*4425-'[1]Сводный 2008'!V94,"")</f>
        <v>13275</v>
      </c>
      <c r="G37" s="3"/>
      <c r="H37" s="3" t="str">
        <f>IF('[1]Сводный 2008'!X94&lt;500,500-'[1]Сводный 2008'!X94,"")</f>
        <v/>
      </c>
      <c r="I37" s="3" t="str">
        <f>IF('[1]Сводный 2008'!Y94&lt;500,500-'[1]Сводный 2008'!Y94,"")</f>
        <v/>
      </c>
      <c r="J37" s="30" t="str">
        <f>IF('[1]Сводный 2008'!AD94&lt;3600,3600-'[1]Сводный 2008'!AD94,"")</f>
        <v/>
      </c>
      <c r="K37" s="30" t="str">
        <f>IF('[1]Сводный 2008'!AE94&lt;4000,4000-'[1]Сводный 2008'!AE94,"")</f>
        <v/>
      </c>
      <c r="L37" s="31" t="str">
        <f>IF('[1]Сводный 2008'!AF94&lt;4000,4000-'[1]Сводный 2008'!AF94,"")</f>
        <v/>
      </c>
      <c r="M37" s="3" t="str">
        <f>IF('[1]Сводный 2008'!Z94&lt;600,600-'[1]Сводный 2008'!Z94,"")</f>
        <v/>
      </c>
      <c r="N37" s="3">
        <f t="shared" si="3"/>
        <v>79</v>
      </c>
      <c r="O37" s="1">
        <v>17700</v>
      </c>
    </row>
    <row r="38" spans="1:15">
      <c r="A38" s="33">
        <f>'[1]Сводный 2008'!D96</f>
        <v>81</v>
      </c>
      <c r="B38" s="32">
        <f t="shared" si="2"/>
        <v>5400</v>
      </c>
      <c r="C38" s="32" t="str">
        <f>IF('[1]Сводный 2008'!S96&lt;12000,12000-'[1]Сводный 2008'!S96,"")</f>
        <v/>
      </c>
      <c r="D38" s="35" t="str">
        <f>IF('[1]Сводный 2008'!T96&lt;17700,17700-'[1]Сводный 2008'!T96,"")</f>
        <v/>
      </c>
      <c r="E38" s="35" t="str">
        <f>IF('[1]Сводный 2008'!U96&lt;4425*$E$2,$E$2*4425-'[1]Сводный 2008'!U96,"")</f>
        <v/>
      </c>
      <c r="F38" s="32">
        <f>IF('[1]Сводный 2008'!V96&lt;4425*$F$2,$F$2*4425-'[1]Сводный 2008'!V96,"")</f>
        <v>5400</v>
      </c>
      <c r="G38" s="32"/>
      <c r="H38" s="32" t="str">
        <f>IF('[1]Сводный 2008'!X96&lt;500,500-'[1]Сводный 2008'!X96,"")</f>
        <v/>
      </c>
      <c r="I38" s="32" t="str">
        <f>IF('[1]Сводный 2008'!Y96&lt;500,500-'[1]Сводный 2008'!Y96,"")</f>
        <v/>
      </c>
      <c r="J38" s="33" t="str">
        <f>IF('[1]Сводный 2008'!AD96&lt;3600,3600-'[1]Сводный 2008'!AD96,"")</f>
        <v/>
      </c>
      <c r="K38" s="33" t="str">
        <f>IF('[1]Сводный 2008'!AE96&lt;4000,4000-'[1]Сводный 2008'!AE96,"")</f>
        <v/>
      </c>
      <c r="L38" s="32" t="str">
        <f>IF('[1]Сводный 2008'!AF96&lt;4000,4000-'[1]Сводный 2008'!AF96,"")</f>
        <v/>
      </c>
      <c r="M38" s="32" t="str">
        <f>IF('[1]Сводный 2008'!Z96&lt;600,600-'[1]Сводный 2008'!Z96,"")</f>
        <v/>
      </c>
      <c r="N38" s="32">
        <f t="shared" si="3"/>
        <v>81</v>
      </c>
      <c r="O38" s="1">
        <v>17700</v>
      </c>
    </row>
    <row r="39" spans="1:15">
      <c r="A39" s="1">
        <f>'[1]Сводный 2008'!D98</f>
        <v>83</v>
      </c>
      <c r="B39" s="28">
        <f t="shared" si="2"/>
        <v>26200</v>
      </c>
      <c r="C39" s="3" t="str">
        <f>IF('[1]Сводный 2008'!S98&lt;12000,12000-'[1]Сводный 2008'!S98,"")</f>
        <v/>
      </c>
      <c r="D39" s="38" t="str">
        <f>IF('[1]Сводный 2008'!T98&lt;17700,17700-'[1]Сводный 2008'!T98,"")</f>
        <v/>
      </c>
      <c r="E39" s="38" t="str">
        <f>IF('[1]Сводный 2008'!U98&lt;4425*$E$2,$E$2*4425-'[1]Сводный 2008'!U98,"")</f>
        <v/>
      </c>
      <c r="F39" s="3">
        <f>IF('[1]Сводный 2008'!V98&lt;4425*$F$2,$F$2*4425-'[1]Сводный 2008'!V98,"")</f>
        <v>17100</v>
      </c>
      <c r="G39" s="3"/>
      <c r="H39" s="3" t="str">
        <f>IF('[1]Сводный 2008'!X98&lt;500,500-'[1]Сводный 2008'!X98,"")</f>
        <v/>
      </c>
      <c r="I39" s="3">
        <f>IF('[1]Сводный 2008'!Y98&lt;500,500-'[1]Сводный 2008'!Y98,"")</f>
        <v>500</v>
      </c>
      <c r="J39" s="30" t="str">
        <f>IF('[1]Сводный 2008'!AD98&lt;3600,3600-'[1]Сводный 2008'!AD98,"")</f>
        <v/>
      </c>
      <c r="K39" s="30">
        <f>IF('[1]Сводный 2008'!AE98&lt;4000,4000-'[1]Сводный 2008'!AE98,"")</f>
        <v>4000</v>
      </c>
      <c r="L39" s="31">
        <f>IF('[1]Сводный 2008'!AF98&lt;4000,4000-'[1]Сводный 2008'!AF98,"")</f>
        <v>4000</v>
      </c>
      <c r="M39" s="3">
        <f>IF('[1]Сводный 2008'!Z98&lt;600,600-'[1]Сводный 2008'!Z98,"")</f>
        <v>600</v>
      </c>
      <c r="N39" s="3">
        <f t="shared" si="3"/>
        <v>83</v>
      </c>
      <c r="O39" s="1">
        <v>17700</v>
      </c>
    </row>
    <row r="40" spans="1:15">
      <c r="A40" s="33">
        <f>'[1]Сводный 2008'!D99</f>
        <v>84</v>
      </c>
      <c r="B40" s="32">
        <f t="shared" si="2"/>
        <v>4425</v>
      </c>
      <c r="C40" s="32" t="str">
        <f>IF('[1]Сводный 2008'!S99&lt;12000,12000-'[1]Сводный 2008'!S99,"")</f>
        <v/>
      </c>
      <c r="D40" s="35" t="str">
        <f>IF('[1]Сводный 2008'!T99&lt;17700,17700-'[1]Сводный 2008'!T99,"")</f>
        <v/>
      </c>
      <c r="E40" s="35" t="str">
        <f>IF('[1]Сводный 2008'!U99&lt;4425*$E$2,$E$2*4425-'[1]Сводный 2008'!U99,"")</f>
        <v/>
      </c>
      <c r="F40" s="32">
        <f>IF('[1]Сводный 2008'!V99&lt;4425*$F$2,$F$2*4425-'[1]Сводный 2008'!V99,"")</f>
        <v>4425</v>
      </c>
      <c r="G40" s="32"/>
      <c r="H40" s="32" t="str">
        <f>IF('[1]Сводный 2008'!X99&lt;500,500-'[1]Сводный 2008'!X99,"")</f>
        <v/>
      </c>
      <c r="I40" s="32" t="str">
        <f>IF('[1]Сводный 2008'!Y99&lt;500,500-'[1]Сводный 2008'!Y99,"")</f>
        <v/>
      </c>
      <c r="J40" s="33" t="str">
        <f>IF('[1]Сводный 2008'!AD99&lt;3600,3600-'[1]Сводный 2008'!AD99,"")</f>
        <v/>
      </c>
      <c r="K40" s="33" t="str">
        <f>IF('[1]Сводный 2008'!AE99&lt;4000,4000-'[1]Сводный 2008'!AE99,"")</f>
        <v/>
      </c>
      <c r="L40" s="32" t="str">
        <f>IF('[1]Сводный 2008'!AF99&lt;4000,4000-'[1]Сводный 2008'!AF99,"")</f>
        <v/>
      </c>
      <c r="M40" s="32" t="str">
        <f>IF('[1]Сводный 2008'!Z99&lt;600,600-'[1]Сводный 2008'!Z99,"")</f>
        <v/>
      </c>
      <c r="N40" s="32">
        <f t="shared" si="3"/>
        <v>84</v>
      </c>
      <c r="O40" s="1">
        <v>17700</v>
      </c>
    </row>
    <row r="41" spans="1:15">
      <c r="A41" s="1">
        <f>'[1]Сводный 2008'!D100</f>
        <v>85</v>
      </c>
      <c r="B41" s="28">
        <f t="shared" si="2"/>
        <v>4425</v>
      </c>
      <c r="C41" s="3" t="str">
        <f>IF('[1]Сводный 2008'!S100&lt;12000,12000-'[1]Сводный 2008'!S100,"")</f>
        <v/>
      </c>
      <c r="D41" s="38" t="str">
        <f>IF('[1]Сводный 2008'!T100&lt;17700,17700-'[1]Сводный 2008'!T100,"")</f>
        <v/>
      </c>
      <c r="E41" s="38" t="str">
        <f>IF('[1]Сводный 2008'!U100&lt;4425*$E$2,$E$2*4425-'[1]Сводный 2008'!U100,"")</f>
        <v/>
      </c>
      <c r="F41" s="3">
        <f>IF('[1]Сводный 2008'!V100&lt;4425*$F$2,$F$2*4425-'[1]Сводный 2008'!V100,"")</f>
        <v>4425</v>
      </c>
      <c r="G41" s="3"/>
      <c r="H41" s="3" t="str">
        <f>IF('[1]Сводный 2008'!X100&lt;500,500-'[1]Сводный 2008'!X100,"")</f>
        <v/>
      </c>
      <c r="I41" s="3" t="str">
        <f>IF('[1]Сводный 2008'!Y100&lt;500,500-'[1]Сводный 2008'!Y100,"")</f>
        <v/>
      </c>
      <c r="J41" s="30" t="str">
        <f>IF('[1]Сводный 2008'!AD100&lt;3600,3600-'[1]Сводный 2008'!AD100,"")</f>
        <v/>
      </c>
      <c r="K41" s="30" t="str">
        <f>IF('[1]Сводный 2008'!AE100&lt;4000,4000-'[1]Сводный 2008'!AE100,"")</f>
        <v/>
      </c>
      <c r="L41" s="31" t="str">
        <f>IF('[1]Сводный 2008'!AF100&lt;4000,4000-'[1]Сводный 2008'!AF100,"")</f>
        <v/>
      </c>
      <c r="M41" s="3" t="str">
        <f>IF('[1]Сводный 2008'!Z100&lt;600,600-'[1]Сводный 2008'!Z100,"")</f>
        <v/>
      </c>
      <c r="N41" s="3">
        <f t="shared" si="3"/>
        <v>85</v>
      </c>
      <c r="O41" s="1">
        <v>17700</v>
      </c>
    </row>
    <row r="42" spans="1:15">
      <c r="A42" s="33">
        <f>'[1]Сводный 2008'!D102</f>
        <v>87</v>
      </c>
      <c r="B42" s="32">
        <f t="shared" si="2"/>
        <v>500</v>
      </c>
      <c r="C42" s="32" t="str">
        <f>IF('[1]Сводный 2008'!S102&lt;12000,12000-'[1]Сводный 2008'!S102,"")</f>
        <v/>
      </c>
      <c r="D42" s="35" t="str">
        <f>IF('[1]Сводный 2008'!T102&lt;17700,17700-'[1]Сводный 2008'!T102,"")</f>
        <v/>
      </c>
      <c r="E42" s="35" t="str">
        <f>IF('[1]Сводный 2008'!U102&lt;4425*$E$2,$E$2*4425-'[1]Сводный 2008'!U102,"")</f>
        <v/>
      </c>
      <c r="F42" s="32" t="str">
        <f>IF('[1]Сводный 2008'!V102&lt;4425*$F$2,$F$2*4425-'[1]Сводный 2008'!V102,"")</f>
        <v/>
      </c>
      <c r="G42" s="32"/>
      <c r="H42" s="32" t="str">
        <f>IF('[1]Сводный 2008'!X102&lt;500,500-'[1]Сводный 2008'!X102,"")</f>
        <v/>
      </c>
      <c r="I42" s="32">
        <f>IF('[1]Сводный 2008'!Y102&lt;500,500-'[1]Сводный 2008'!Y102,"")</f>
        <v>500</v>
      </c>
      <c r="J42" s="33" t="str">
        <f>IF('[1]Сводный 2008'!AD102&lt;3600,3600-'[1]Сводный 2008'!AD102,"")</f>
        <v/>
      </c>
      <c r="K42" s="33" t="str">
        <f>IF('[1]Сводный 2008'!AE102&lt;4000,4000-'[1]Сводный 2008'!AE102,"")</f>
        <v/>
      </c>
      <c r="L42" s="32" t="str">
        <f>IF('[1]Сводный 2008'!AF102&lt;4000,4000-'[1]Сводный 2008'!AF102,"")</f>
        <v/>
      </c>
      <c r="M42" s="32" t="str">
        <f>IF('[1]Сводный 2008'!Z102&lt;600,600-'[1]Сводный 2008'!Z102,"")</f>
        <v/>
      </c>
      <c r="N42" s="32">
        <f t="shared" si="3"/>
        <v>87</v>
      </c>
      <c r="O42" s="1">
        <v>17700</v>
      </c>
    </row>
    <row r="43" spans="1:15">
      <c r="A43" s="1">
        <f>'[1]Сводный 2008'!D103</f>
        <v>88</v>
      </c>
      <c r="B43" s="28">
        <f t="shared" si="2"/>
        <v>45850</v>
      </c>
      <c r="C43" s="3" t="str">
        <f>IF('[1]Сводный 2008'!S103&lt;12000,12000-'[1]Сводный 2008'!S103,"")</f>
        <v/>
      </c>
      <c r="D43" s="38">
        <f>IF('[1]Сводный 2008'!T103&lt;17700,17700-'[1]Сводный 2008'!T103,"")</f>
        <v>8850</v>
      </c>
      <c r="E43" s="38">
        <f>IF('[1]Сводный 2008'!U103&lt;4425*$E$2,$E$2*4425-'[1]Сводный 2008'!U103,"")</f>
        <v>17700</v>
      </c>
      <c r="F43" s="3">
        <f>IF('[1]Сводный 2008'!V103&lt;4425*$F$2,$F$2*4425-'[1]Сводный 2008'!V103,"")</f>
        <v>17700</v>
      </c>
      <c r="G43" s="3"/>
      <c r="H43" s="3">
        <f>IF('[1]Сводный 2008'!X103&lt;500,500-'[1]Сводный 2008'!X103,"")</f>
        <v>500</v>
      </c>
      <c r="I43" s="3">
        <f>IF('[1]Сводный 2008'!Y103&lt;500,500-'[1]Сводный 2008'!Y103,"")</f>
        <v>500</v>
      </c>
      <c r="J43" s="30" t="str">
        <f>IF('[1]Сводный 2008'!AD103&lt;3600,3600-'[1]Сводный 2008'!AD103,"")</f>
        <v/>
      </c>
      <c r="K43" s="30" t="str">
        <f>IF('[1]Сводный 2008'!AE103&lt;4000,4000-'[1]Сводный 2008'!AE103,"")</f>
        <v/>
      </c>
      <c r="L43" s="31" t="str">
        <f>IF('[1]Сводный 2008'!AF103&lt;4000,4000-'[1]Сводный 2008'!AF103,"")</f>
        <v/>
      </c>
      <c r="M43" s="3">
        <f>IF('[1]Сводный 2008'!Z103&lt;600,600-'[1]Сводный 2008'!Z103,"")</f>
        <v>600</v>
      </c>
      <c r="N43" s="3">
        <f t="shared" si="3"/>
        <v>88</v>
      </c>
      <c r="O43" s="1">
        <v>17700</v>
      </c>
    </row>
    <row r="44" spans="1:15">
      <c r="A44" s="33">
        <f>'[1]Сводный 2008'!D106</f>
        <v>91</v>
      </c>
      <c r="B44" s="32">
        <f t="shared" si="2"/>
        <v>4425</v>
      </c>
      <c r="C44" s="32" t="str">
        <f>IF('[1]Сводный 2008'!S106&lt;12000,12000-'[1]Сводный 2008'!S106,"")</f>
        <v/>
      </c>
      <c r="D44" s="35" t="str">
        <f>IF('[1]Сводный 2008'!T106&lt;17700,17700-'[1]Сводный 2008'!T106,"")</f>
        <v/>
      </c>
      <c r="E44" s="35" t="str">
        <f>IF('[1]Сводный 2008'!U106&lt;4425*$E$2,$E$2*4425-'[1]Сводный 2008'!U106,"")</f>
        <v/>
      </c>
      <c r="F44" s="32">
        <f>IF('[1]Сводный 2008'!V106&lt;4425*$F$2,$F$2*4425-'[1]Сводный 2008'!V106,"")</f>
        <v>4425</v>
      </c>
      <c r="G44" s="32"/>
      <c r="H44" s="32" t="str">
        <f>IF('[1]Сводный 2008'!X106&lt;500,500-'[1]Сводный 2008'!X106,"")</f>
        <v/>
      </c>
      <c r="I44" s="32" t="str">
        <f>IF('[1]Сводный 2008'!Y106&lt;500,500-'[1]Сводный 2008'!Y106,"")</f>
        <v/>
      </c>
      <c r="J44" s="33" t="str">
        <f>IF('[1]Сводный 2008'!AD106&lt;3600,3600-'[1]Сводный 2008'!AD106,"")</f>
        <v/>
      </c>
      <c r="K44" s="33" t="str">
        <f>IF('[1]Сводный 2008'!AE106&lt;4000,4000-'[1]Сводный 2008'!AE106,"")</f>
        <v/>
      </c>
      <c r="L44" s="32" t="str">
        <f>IF('[1]Сводный 2008'!AF106&lt;4000,4000-'[1]Сводный 2008'!AF106,"")</f>
        <v/>
      </c>
      <c r="M44" s="32" t="str">
        <f>IF('[1]Сводный 2008'!Z106&lt;600,600-'[1]Сводный 2008'!Z106,"")</f>
        <v/>
      </c>
      <c r="N44" s="32">
        <f t="shared" si="3"/>
        <v>91</v>
      </c>
      <c r="O44" s="1">
        <v>17700</v>
      </c>
    </row>
    <row r="45" spans="1:15">
      <c r="A45" s="1">
        <f>'[1]Сводный 2008'!D107</f>
        <v>92</v>
      </c>
      <c r="B45" s="28">
        <f t="shared" si="2"/>
        <v>4425</v>
      </c>
      <c r="C45" s="3" t="str">
        <f>IF('[1]Сводный 2008'!S107&lt;12000,12000-'[1]Сводный 2008'!S107,"")</f>
        <v/>
      </c>
      <c r="D45" s="38" t="str">
        <f>IF('[1]Сводный 2008'!T107&lt;17700,17700-'[1]Сводный 2008'!T107,"")</f>
        <v/>
      </c>
      <c r="E45" s="38" t="str">
        <f>IF('[1]Сводный 2008'!U107&lt;4425*$E$2,$E$2*4425-'[1]Сводный 2008'!U107,"")</f>
        <v/>
      </c>
      <c r="F45" s="3">
        <f>IF('[1]Сводный 2008'!V107&lt;4425*$F$2,$F$2*4425-'[1]Сводный 2008'!V107,"")</f>
        <v>4425</v>
      </c>
      <c r="G45" s="3"/>
      <c r="H45" s="3" t="str">
        <f>IF('[1]Сводный 2008'!X107&lt;500,500-'[1]Сводный 2008'!X107,"")</f>
        <v/>
      </c>
      <c r="I45" s="3" t="str">
        <f>IF('[1]Сводный 2008'!Y107&lt;500,500-'[1]Сводный 2008'!Y107,"")</f>
        <v/>
      </c>
      <c r="J45" s="30" t="str">
        <f>IF('[1]Сводный 2008'!AD107&lt;3600,3600-'[1]Сводный 2008'!AD107,"")</f>
        <v/>
      </c>
      <c r="K45" s="30" t="str">
        <f>IF('[1]Сводный 2008'!AE107&lt;4000,4000-'[1]Сводный 2008'!AE107,"")</f>
        <v/>
      </c>
      <c r="L45" s="31" t="str">
        <f>IF('[1]Сводный 2008'!AF107&lt;4000,4000-'[1]Сводный 2008'!AF107,"")</f>
        <v/>
      </c>
      <c r="M45" s="3" t="str">
        <f>IF('[1]Сводный 2008'!Z107&lt;600,600-'[1]Сводный 2008'!Z107,"")</f>
        <v/>
      </c>
      <c r="N45" s="3">
        <f t="shared" si="3"/>
        <v>92</v>
      </c>
      <c r="O45" s="1">
        <v>17700</v>
      </c>
    </row>
    <row r="46" spans="1:15">
      <c r="A46" s="33">
        <f>'[1]Сводный 2008'!D108</f>
        <v>93</v>
      </c>
      <c r="B46" s="32">
        <f t="shared" si="2"/>
        <v>4425</v>
      </c>
      <c r="C46" s="32" t="str">
        <f>IF('[1]Сводный 2008'!S108&lt;12000,12000-'[1]Сводный 2008'!S108,"")</f>
        <v/>
      </c>
      <c r="D46" s="35" t="str">
        <f>IF('[1]Сводный 2008'!T108&lt;17700,17700-'[1]Сводный 2008'!T108,"")</f>
        <v/>
      </c>
      <c r="E46" s="35" t="str">
        <f>IF('[1]Сводный 2008'!U108&lt;4425*$E$2,$E$2*4425-'[1]Сводный 2008'!U108,"")</f>
        <v/>
      </c>
      <c r="F46" s="32">
        <f>IF('[1]Сводный 2008'!V108&lt;4425*$F$2,$F$2*4425-'[1]Сводный 2008'!V108,"")</f>
        <v>4425</v>
      </c>
      <c r="G46" s="32"/>
      <c r="H46" s="32" t="str">
        <f>IF('[1]Сводный 2008'!X108&lt;500,500-'[1]Сводный 2008'!X108,"")</f>
        <v/>
      </c>
      <c r="I46" s="32" t="str">
        <f>IF('[1]Сводный 2008'!Y108&lt;500,500-'[1]Сводный 2008'!Y108,"")</f>
        <v/>
      </c>
      <c r="J46" s="33" t="str">
        <f>IF('[1]Сводный 2008'!AD108&lt;3600,3600-'[1]Сводный 2008'!AD108,"")</f>
        <v/>
      </c>
      <c r="K46" s="33" t="str">
        <f>IF('[1]Сводный 2008'!AE108&lt;4000,4000-'[1]Сводный 2008'!AE108,"")</f>
        <v/>
      </c>
      <c r="L46" s="32" t="str">
        <f>IF('[1]Сводный 2008'!AF108&lt;4000,4000-'[1]Сводный 2008'!AF108,"")</f>
        <v/>
      </c>
      <c r="M46" s="32" t="str">
        <f>IF('[1]Сводный 2008'!Z108&lt;600,600-'[1]Сводный 2008'!Z108,"")</f>
        <v/>
      </c>
      <c r="N46" s="32">
        <f t="shared" si="3"/>
        <v>93</v>
      </c>
      <c r="O46" s="1">
        <v>17700</v>
      </c>
    </row>
    <row r="47" spans="1:15">
      <c r="A47" s="1">
        <f>'[1]Сводный 2008'!D112</f>
        <v>97</v>
      </c>
      <c r="B47" s="28">
        <f t="shared" si="2"/>
        <v>8850</v>
      </c>
      <c r="C47" s="3" t="str">
        <f>IF('[1]Сводный 2008'!S112&lt;12000,12000-'[1]Сводный 2008'!S112,"")</f>
        <v/>
      </c>
      <c r="D47" s="38" t="str">
        <f>IF('[1]Сводный 2008'!T112&lt;17700,17700-'[1]Сводный 2008'!T112,"")</f>
        <v/>
      </c>
      <c r="E47" s="38" t="str">
        <f>IF('[1]Сводный 2008'!U112&lt;4425*$E$2,$E$2*4425-'[1]Сводный 2008'!U112,"")</f>
        <v/>
      </c>
      <c r="F47" s="3">
        <f>IF('[1]Сводный 2008'!V112&lt;4425*$F$2,$F$2*4425-'[1]Сводный 2008'!V112,"")</f>
        <v>8850</v>
      </c>
      <c r="G47" s="3"/>
      <c r="H47" s="3" t="str">
        <f>IF('[1]Сводный 2008'!X112&lt;500,500-'[1]Сводный 2008'!X112,"")</f>
        <v/>
      </c>
      <c r="I47" s="3" t="str">
        <f>IF('[1]Сводный 2008'!Y112&lt;500,500-'[1]Сводный 2008'!Y112,"")</f>
        <v/>
      </c>
      <c r="J47" s="30" t="str">
        <f>IF('[1]Сводный 2008'!AD112&lt;3600,3600-'[1]Сводный 2008'!AD112,"")</f>
        <v/>
      </c>
      <c r="K47" s="30" t="str">
        <f>IF('[1]Сводный 2008'!AE112&lt;4000,4000-'[1]Сводный 2008'!AE112,"")</f>
        <v/>
      </c>
      <c r="L47" s="31" t="str">
        <f>IF('[1]Сводный 2008'!AF112&lt;4000,4000-'[1]Сводный 2008'!AF112,"")</f>
        <v/>
      </c>
      <c r="M47" s="3" t="str">
        <f>IF('[1]Сводный 2008'!Z112&lt;600,600-'[1]Сводный 2008'!Z112,"")</f>
        <v/>
      </c>
      <c r="N47" s="3">
        <f t="shared" si="3"/>
        <v>97</v>
      </c>
      <c r="O47" s="1">
        <v>17700</v>
      </c>
    </row>
    <row r="48" spans="1:15">
      <c r="A48" s="33">
        <f>'[1]Сводный 2008'!D113</f>
        <v>98</v>
      </c>
      <c r="B48" s="32">
        <f t="shared" si="2"/>
        <v>680</v>
      </c>
      <c r="C48" s="32" t="str">
        <f>IF('[1]Сводный 2008'!S113&lt;12000,12000-'[1]Сводный 2008'!S113,"")</f>
        <v/>
      </c>
      <c r="D48" s="35" t="str">
        <f>IF('[1]Сводный 2008'!T113&lt;17700,17700-'[1]Сводный 2008'!T113,"")</f>
        <v/>
      </c>
      <c r="E48" s="35">
        <f>IF('[1]Сводный 2008'!U113&lt;4425*$E$2,$E$2*4425-'[1]Сводный 2008'!U113,"")</f>
        <v>180</v>
      </c>
      <c r="F48" s="32" t="str">
        <f>IF('[1]Сводный 2008'!V113&lt;4425*$F$2,$F$2*4425-'[1]Сводный 2008'!V113,"")</f>
        <v/>
      </c>
      <c r="G48" s="32"/>
      <c r="H48" s="32" t="str">
        <f>IF('[1]Сводный 2008'!X113&lt;500,500-'[1]Сводный 2008'!X113,"")</f>
        <v/>
      </c>
      <c r="I48" s="32">
        <f>IF('[1]Сводный 2008'!Y113&lt;500,500-'[1]Сводный 2008'!Y113,"")</f>
        <v>500</v>
      </c>
      <c r="J48" s="33" t="str">
        <f>IF('[1]Сводный 2008'!AD113&lt;3600,3600-'[1]Сводный 2008'!AD113,"")</f>
        <v/>
      </c>
      <c r="K48" s="33" t="str">
        <f>IF('[1]Сводный 2008'!AE113&lt;4000,4000-'[1]Сводный 2008'!AE113,"")</f>
        <v/>
      </c>
      <c r="L48" s="32" t="str">
        <f>IF('[1]Сводный 2008'!AF113&lt;4000,4000-'[1]Сводный 2008'!AF113,"")</f>
        <v/>
      </c>
      <c r="M48" s="32" t="str">
        <f>IF('[1]Сводный 2008'!Z113&lt;600,600-'[1]Сводный 2008'!Z113,"")</f>
        <v/>
      </c>
      <c r="N48" s="32">
        <f t="shared" si="3"/>
        <v>98</v>
      </c>
      <c r="O48" s="1">
        <v>17700</v>
      </c>
    </row>
    <row r="49" spans="1:15">
      <c r="A49" s="1">
        <f>'[1]Сводный 2008'!D125</f>
        <v>109</v>
      </c>
      <c r="B49" s="28">
        <f t="shared" si="2"/>
        <v>600</v>
      </c>
      <c r="C49" s="3" t="str">
        <f>IF('[1]Сводный 2008'!S125&lt;12000,12000-'[1]Сводный 2008'!S125,"")</f>
        <v/>
      </c>
      <c r="D49" s="38" t="str">
        <f>IF('[1]Сводный 2008'!T125&lt;17700,17700-'[1]Сводный 2008'!T125,"")</f>
        <v/>
      </c>
      <c r="E49" s="38" t="str">
        <f>IF('[1]Сводный 2008'!U125&lt;4425*$E$2,$E$2*4425-'[1]Сводный 2008'!U125,"")</f>
        <v/>
      </c>
      <c r="F49" s="3" t="str">
        <f>IF('[1]Сводный 2008'!V125&lt;4425*$F$2,$F$2*4425-'[1]Сводный 2008'!V125,"")</f>
        <v/>
      </c>
      <c r="G49" s="3"/>
      <c r="H49" s="3" t="str">
        <f>IF('[1]Сводный 2008'!X125&lt;500,500-'[1]Сводный 2008'!X125,"")</f>
        <v/>
      </c>
      <c r="I49" s="3" t="str">
        <f>IF('[1]Сводный 2008'!Y125&lt;500,500-'[1]Сводный 2008'!Y125,"")</f>
        <v/>
      </c>
      <c r="J49" s="30" t="str">
        <f>IF('[1]Сводный 2008'!AD125&lt;3600,3600-'[1]Сводный 2008'!AD125,"")</f>
        <v/>
      </c>
      <c r="K49" s="30" t="str">
        <f>IF('[1]Сводный 2008'!AE125&lt;4000,4000-'[1]Сводный 2008'!AE125,"")</f>
        <v/>
      </c>
      <c r="L49" s="31" t="str">
        <f>IF('[1]Сводный 2008'!AF125&lt;4000,4000-'[1]Сводный 2008'!AF125,"")</f>
        <v/>
      </c>
      <c r="M49" s="3">
        <f>IF('[1]Сводный 2008'!Z125&lt;600,600-'[1]Сводный 2008'!Z125,"")</f>
        <v>600</v>
      </c>
      <c r="N49" s="3">
        <f t="shared" si="3"/>
        <v>109</v>
      </c>
      <c r="O49" s="1">
        <v>17700</v>
      </c>
    </row>
    <row r="50" spans="1:15">
      <c r="A50" s="33">
        <f>'[1]Сводный 2008'!D126</f>
        <v>110</v>
      </c>
      <c r="B50" s="32">
        <f t="shared" si="2"/>
        <v>22125</v>
      </c>
      <c r="C50" s="32" t="str">
        <f>IF('[1]Сводный 2008'!S126&lt;12000,12000-'[1]Сводный 2008'!S126,"")</f>
        <v/>
      </c>
      <c r="D50" s="35" t="str">
        <f>IF('[1]Сводный 2008'!T126&lt;17700,17700-'[1]Сводный 2008'!T126,"")</f>
        <v/>
      </c>
      <c r="E50" s="35">
        <f>IF('[1]Сводный 2008'!U126&lt;4425*$E$2,$E$2*4425-'[1]Сводный 2008'!U126,"")</f>
        <v>4425</v>
      </c>
      <c r="F50" s="32">
        <f>IF('[1]Сводный 2008'!V126&lt;4425*$F$2,$F$2*4425-'[1]Сводный 2008'!V126,"")</f>
        <v>17700</v>
      </c>
      <c r="G50" s="32"/>
      <c r="H50" s="32" t="str">
        <f>IF('[1]Сводный 2008'!X126&lt;500,500-'[1]Сводный 2008'!X126,"")</f>
        <v/>
      </c>
      <c r="I50" s="32" t="str">
        <f>IF('[1]Сводный 2008'!Y126&lt;500,500-'[1]Сводный 2008'!Y126,"")</f>
        <v/>
      </c>
      <c r="J50" s="33" t="str">
        <f>IF('[1]Сводный 2008'!AD126&lt;3600,3600-'[1]Сводный 2008'!AD126,"")</f>
        <v/>
      </c>
      <c r="K50" s="33" t="str">
        <f>IF('[1]Сводный 2008'!AE126&lt;4000,4000-'[1]Сводный 2008'!AE126,"")</f>
        <v/>
      </c>
      <c r="L50" s="32" t="str">
        <f>IF('[1]Сводный 2008'!AF126&lt;4000,4000-'[1]Сводный 2008'!AF126,"")</f>
        <v/>
      </c>
      <c r="M50" s="32" t="str">
        <f>IF('[1]Сводный 2008'!Z126&lt;600,600-'[1]Сводный 2008'!Z126,"")</f>
        <v/>
      </c>
      <c r="N50" s="32">
        <f t="shared" si="3"/>
        <v>110</v>
      </c>
      <c r="O50" s="1">
        <v>17700</v>
      </c>
    </row>
    <row r="51" spans="1:15">
      <c r="A51" s="1">
        <f>'[1]Сводный 2008'!D127</f>
        <v>111</v>
      </c>
      <c r="B51" s="28">
        <f t="shared" si="2"/>
        <v>8850</v>
      </c>
      <c r="C51" s="3" t="str">
        <f>IF('[1]Сводный 2008'!S127&lt;12000,12000-'[1]Сводный 2008'!S127,"")</f>
        <v/>
      </c>
      <c r="D51" s="38" t="str">
        <f>IF('[1]Сводный 2008'!T127&lt;17700,17700-'[1]Сводный 2008'!T127,"")</f>
        <v/>
      </c>
      <c r="E51" s="38" t="str">
        <f>IF('[1]Сводный 2008'!U127&lt;4425*$E$2,$E$2*4425-'[1]Сводный 2008'!U127,"")</f>
        <v/>
      </c>
      <c r="F51" s="3">
        <f>IF('[1]Сводный 2008'!V127&lt;4425*$F$2,$F$2*4425-'[1]Сводный 2008'!V127,"")</f>
        <v>8850</v>
      </c>
      <c r="G51" s="3"/>
      <c r="H51" s="3" t="str">
        <f>IF('[1]Сводный 2008'!X127&lt;500,500-'[1]Сводный 2008'!X127,"")</f>
        <v/>
      </c>
      <c r="I51" s="3" t="str">
        <f>IF('[1]Сводный 2008'!Y127&lt;500,500-'[1]Сводный 2008'!Y127,"")</f>
        <v/>
      </c>
      <c r="J51" s="30" t="str">
        <f>IF('[1]Сводный 2008'!AD127&lt;3600,3600-'[1]Сводный 2008'!AD127,"")</f>
        <v/>
      </c>
      <c r="K51" s="30" t="str">
        <f>IF('[1]Сводный 2008'!AE127&lt;4000,4000-'[1]Сводный 2008'!AE127,"")</f>
        <v/>
      </c>
      <c r="L51" s="31" t="str">
        <f>IF('[1]Сводный 2008'!AF127&lt;4000,4000-'[1]Сводный 2008'!AF127,"")</f>
        <v/>
      </c>
      <c r="M51" s="3" t="str">
        <f>IF('[1]Сводный 2008'!Z127&lt;600,600-'[1]Сводный 2008'!Z127,"")</f>
        <v/>
      </c>
      <c r="N51" s="3">
        <f t="shared" si="3"/>
        <v>111</v>
      </c>
      <c r="O51" s="1">
        <v>17700</v>
      </c>
    </row>
    <row r="52" spans="1:15">
      <c r="A52" s="33">
        <f>'[1]Сводный 2008'!D128</f>
        <v>112</v>
      </c>
      <c r="B52" s="32">
        <f t="shared" si="2"/>
        <v>500</v>
      </c>
      <c r="C52" s="32" t="str">
        <f>IF('[1]Сводный 2008'!S128&lt;12000,12000-'[1]Сводный 2008'!S128,"")</f>
        <v/>
      </c>
      <c r="D52" s="35" t="str">
        <f>IF('[1]Сводный 2008'!T128&lt;17700,17700-'[1]Сводный 2008'!T128,"")</f>
        <v/>
      </c>
      <c r="E52" s="35" t="str">
        <f>IF('[1]Сводный 2008'!U128&lt;4425*$E$2,$E$2*4425-'[1]Сводный 2008'!U128,"")</f>
        <v/>
      </c>
      <c r="F52" s="32" t="str">
        <f>IF('[1]Сводный 2008'!V128&lt;4425*$F$2,$F$2*4425-'[1]Сводный 2008'!V128,"")</f>
        <v/>
      </c>
      <c r="G52" s="32"/>
      <c r="H52" s="32" t="str">
        <f>IF('[1]Сводный 2008'!X128&lt;500,500-'[1]Сводный 2008'!X128,"")</f>
        <v/>
      </c>
      <c r="I52" s="32">
        <f>IF('[1]Сводный 2008'!Y128&lt;500,500-'[1]Сводный 2008'!Y128,"")</f>
        <v>500</v>
      </c>
      <c r="J52" s="33" t="str">
        <f>IF('[1]Сводный 2008'!AD128&lt;3600,3600-'[1]Сводный 2008'!AD128,"")</f>
        <v/>
      </c>
      <c r="K52" s="33" t="str">
        <f>IF('[1]Сводный 2008'!AE128&lt;4000,4000-'[1]Сводный 2008'!AE128,"")</f>
        <v/>
      </c>
      <c r="L52" s="32" t="str">
        <f>IF('[1]Сводный 2008'!AF128&lt;4000,4000-'[1]Сводный 2008'!AF128,"")</f>
        <v/>
      </c>
      <c r="M52" s="32" t="str">
        <f>IF('[1]Сводный 2008'!Z128&lt;600,600-'[1]Сводный 2008'!Z128,"")</f>
        <v/>
      </c>
      <c r="N52" s="32">
        <f t="shared" si="3"/>
        <v>112</v>
      </c>
      <c r="O52" s="1">
        <v>17700</v>
      </c>
    </row>
    <row r="53" spans="1:15">
      <c r="A53" s="1">
        <f>'[1]Сводный 2008'!D130</f>
        <v>114</v>
      </c>
      <c r="B53" s="28">
        <f t="shared" si="2"/>
        <v>17750</v>
      </c>
      <c r="C53" s="3" t="str">
        <f>IF('[1]Сводный 2008'!S130&lt;12000,12000-'[1]Сводный 2008'!S130,"")</f>
        <v/>
      </c>
      <c r="D53" s="38" t="str">
        <f>IF('[1]Сводный 2008'!T130&lt;17700,17700-'[1]Сводный 2008'!T130,"")</f>
        <v/>
      </c>
      <c r="E53" s="38">
        <f>IF('[1]Сводный 2008'!U130&lt;4425*$E$2,$E$2*4425-'[1]Сводный 2008'!U130,"")</f>
        <v>50</v>
      </c>
      <c r="F53" s="3">
        <f>IF('[1]Сводный 2008'!V130&lt;4425*$F$2,$F$2*4425-'[1]Сводный 2008'!V130,"")</f>
        <v>17700</v>
      </c>
      <c r="G53" s="3"/>
      <c r="H53" s="3" t="str">
        <f>IF('[1]Сводный 2008'!X130&lt;500,500-'[1]Сводный 2008'!X130,"")</f>
        <v/>
      </c>
      <c r="I53" s="3" t="str">
        <f>IF('[1]Сводный 2008'!Y130&lt;500,500-'[1]Сводный 2008'!Y130,"")</f>
        <v/>
      </c>
      <c r="J53" s="30" t="str">
        <f>IF('[1]Сводный 2008'!AD130&lt;3600,3600-'[1]Сводный 2008'!AD130,"")</f>
        <v/>
      </c>
      <c r="K53" s="30" t="str">
        <f>IF('[1]Сводный 2008'!AE130&lt;4000,4000-'[1]Сводный 2008'!AE130,"")</f>
        <v/>
      </c>
      <c r="L53" s="31" t="str">
        <f>IF('[1]Сводный 2008'!AF130&lt;4000,4000-'[1]Сводный 2008'!AF130,"")</f>
        <v/>
      </c>
      <c r="M53" s="3" t="str">
        <f>IF('[1]Сводный 2008'!Z130&lt;600,600-'[1]Сводный 2008'!Z130,"")</f>
        <v/>
      </c>
      <c r="N53" s="3">
        <f t="shared" si="3"/>
        <v>114</v>
      </c>
      <c r="O53" s="1">
        <v>17700</v>
      </c>
    </row>
    <row r="54" spans="1:15">
      <c r="A54" s="33">
        <f>'[1]Сводный 2008'!D131</f>
        <v>115</v>
      </c>
      <c r="B54" s="32">
        <f t="shared" si="2"/>
        <v>17700</v>
      </c>
      <c r="C54" s="32" t="str">
        <f>IF('[1]Сводный 2008'!S131&lt;12000,12000-'[1]Сводный 2008'!S131,"")</f>
        <v/>
      </c>
      <c r="D54" s="35" t="str">
        <f>IF('[1]Сводный 2008'!T131&lt;17700,17700-'[1]Сводный 2008'!T131,"")</f>
        <v/>
      </c>
      <c r="E54" s="35" t="str">
        <f>IF('[1]Сводный 2008'!U131&lt;4425*$E$2,$E$2*4425-'[1]Сводный 2008'!U131,"")</f>
        <v/>
      </c>
      <c r="F54" s="32">
        <f>IF('[1]Сводный 2008'!V131&lt;4425*$F$2,$F$2*4425-'[1]Сводный 2008'!V131,"")</f>
        <v>17700</v>
      </c>
      <c r="G54" s="32"/>
      <c r="H54" s="32" t="str">
        <f>IF('[1]Сводный 2008'!X131&lt;500,500-'[1]Сводный 2008'!X131,"")</f>
        <v/>
      </c>
      <c r="I54" s="32" t="str">
        <f>IF('[1]Сводный 2008'!Y131&lt;500,500-'[1]Сводный 2008'!Y131,"")</f>
        <v/>
      </c>
      <c r="J54" s="33" t="str">
        <f>IF('[1]Сводный 2008'!AD131&lt;3600,3600-'[1]Сводный 2008'!AD131,"")</f>
        <v/>
      </c>
      <c r="K54" s="33" t="str">
        <f>IF('[1]Сводный 2008'!AE131&lt;4000,4000-'[1]Сводный 2008'!AE131,"")</f>
        <v/>
      </c>
      <c r="L54" s="32" t="str">
        <f>IF('[1]Сводный 2008'!AF131&lt;4000,4000-'[1]Сводный 2008'!AF131,"")</f>
        <v/>
      </c>
      <c r="M54" s="32" t="str">
        <f>IF('[1]Сводный 2008'!Z131&lt;600,600-'[1]Сводный 2008'!Z131,"")</f>
        <v/>
      </c>
      <c r="N54" s="32">
        <f t="shared" si="3"/>
        <v>115</v>
      </c>
      <c r="O54" s="1">
        <v>17700</v>
      </c>
    </row>
    <row r="55" spans="1:15">
      <c r="A55" s="1">
        <f>'[1]Сводный 2008'!D132</f>
        <v>116</v>
      </c>
      <c r="B55" s="28">
        <f t="shared" si="2"/>
        <v>32100</v>
      </c>
      <c r="C55" s="3" t="str">
        <f>IF('[1]Сводный 2008'!S132&lt;12000,12000-'[1]Сводный 2008'!S132,"")</f>
        <v/>
      </c>
      <c r="D55" s="38" t="str">
        <f>IF('[1]Сводный 2008'!T132&lt;17700,17700-'[1]Сводный 2008'!T132,"")</f>
        <v/>
      </c>
      <c r="E55" s="38">
        <f>IF('[1]Сводный 2008'!U132&lt;4425*$E$2,$E$2*4425-'[1]Сводный 2008'!U132,"")</f>
        <v>14400</v>
      </c>
      <c r="F55" s="3">
        <f>IF('[1]Сводный 2008'!V132&lt;4425*$F$2,$F$2*4425-'[1]Сводный 2008'!V132,"")</f>
        <v>17700</v>
      </c>
      <c r="G55" s="3"/>
      <c r="H55" s="3" t="str">
        <f>IF('[1]Сводный 2008'!X132&lt;500,500-'[1]Сводный 2008'!X132,"")</f>
        <v/>
      </c>
      <c r="I55" s="3" t="str">
        <f>IF('[1]Сводный 2008'!Y132&lt;500,500-'[1]Сводный 2008'!Y132,"")</f>
        <v/>
      </c>
      <c r="J55" s="30" t="str">
        <f>IF('[1]Сводный 2008'!AD132&lt;3600,3600-'[1]Сводный 2008'!AD132,"")</f>
        <v/>
      </c>
      <c r="K55" s="30" t="str">
        <f>IF('[1]Сводный 2008'!AE132&lt;4000,4000-'[1]Сводный 2008'!AE132,"")</f>
        <v/>
      </c>
      <c r="L55" s="31" t="str">
        <f>IF('[1]Сводный 2008'!AF132&lt;4000,4000-'[1]Сводный 2008'!AF132,"")</f>
        <v/>
      </c>
      <c r="M55" s="3" t="str">
        <f>IF('[1]Сводный 2008'!Z132&lt;600,600-'[1]Сводный 2008'!Z132,"")</f>
        <v/>
      </c>
      <c r="N55" s="3">
        <f t="shared" si="3"/>
        <v>116</v>
      </c>
      <c r="O55" s="1">
        <v>17700</v>
      </c>
    </row>
    <row r="56" spans="1:15">
      <c r="A56" s="33">
        <f>'[1]Сводный 2008'!D133</f>
        <v>117</v>
      </c>
      <c r="B56" s="32">
        <f t="shared" si="2"/>
        <v>1100</v>
      </c>
      <c r="C56" s="32" t="str">
        <f>IF('[1]Сводный 2008'!S133&lt;12000,12000-'[1]Сводный 2008'!S133,"")</f>
        <v/>
      </c>
      <c r="D56" s="35" t="str">
        <f>IF('[1]Сводный 2008'!T133&lt;17700,17700-'[1]Сводный 2008'!T133,"")</f>
        <v/>
      </c>
      <c r="E56" s="35" t="str">
        <f>IF('[1]Сводный 2008'!U133&lt;4425*$E$2,$E$2*4425-'[1]Сводный 2008'!U133,"")</f>
        <v/>
      </c>
      <c r="F56" s="32" t="str">
        <f>IF('[1]Сводный 2008'!V133&lt;4425*$F$2,$F$2*4425-'[1]Сводный 2008'!V133,"")</f>
        <v/>
      </c>
      <c r="G56" s="32"/>
      <c r="H56" s="32">
        <f>IF('[1]Сводный 2008'!X133&lt;500,500-'[1]Сводный 2008'!X133,"")</f>
        <v>500</v>
      </c>
      <c r="I56" s="32" t="str">
        <f>IF('[1]Сводный 2008'!Y133&lt;500,500-'[1]Сводный 2008'!Y133,"")</f>
        <v/>
      </c>
      <c r="J56" s="33" t="str">
        <f>IF('[1]Сводный 2008'!AD133&lt;3600,3600-'[1]Сводный 2008'!AD133,"")</f>
        <v/>
      </c>
      <c r="K56" s="33" t="str">
        <f>IF('[1]Сводный 2008'!AE133&lt;4000,4000-'[1]Сводный 2008'!AE133,"")</f>
        <v/>
      </c>
      <c r="L56" s="32" t="str">
        <f>IF('[1]Сводный 2008'!AF133&lt;4000,4000-'[1]Сводный 2008'!AF133,"")</f>
        <v/>
      </c>
      <c r="M56" s="32">
        <f>IF('[1]Сводный 2008'!Z133&lt;600,600-'[1]Сводный 2008'!Z133,"")</f>
        <v>600</v>
      </c>
      <c r="N56" s="32">
        <f t="shared" si="3"/>
        <v>117</v>
      </c>
      <c r="O56" s="1">
        <v>17700</v>
      </c>
    </row>
    <row r="57" spans="1:15">
      <c r="A57" s="1" t="s">
        <v>30</v>
      </c>
      <c r="B57" s="28">
        <f t="shared" si="2"/>
        <v>53100</v>
      </c>
      <c r="C57" s="3"/>
      <c r="D57" s="38">
        <f>IF('[1]Сводный 2008'!T135&lt;17700,17700-'[1]Сводный 2008'!T135,"")</f>
        <v>17700</v>
      </c>
      <c r="E57" s="38">
        <f>IF('[1]Сводный 2008'!U135&lt;4425*$E$2,$E$2*4425-'[1]Сводный 2008'!U135,"")</f>
        <v>17700</v>
      </c>
      <c r="F57" s="3">
        <f>IF('[1]Сводный 2008'!V135&lt;4425*$F$2,$F$2*4425-'[1]Сводный 2008'!V135,"")</f>
        <v>17700</v>
      </c>
      <c r="G57" s="3"/>
      <c r="H57" s="3"/>
      <c r="I57" s="3"/>
      <c r="J57" s="30"/>
      <c r="K57" s="30"/>
      <c r="L57" s="31"/>
      <c r="M57" s="3"/>
      <c r="N57" s="3" t="str">
        <f t="shared" si="3"/>
        <v>118а</v>
      </c>
      <c r="O57" s="1">
        <v>17700</v>
      </c>
    </row>
    <row r="58" spans="1:15">
      <c r="A58" s="33">
        <f>'[1]Сводный 2008'!D136</f>
        <v>119</v>
      </c>
      <c r="B58" s="32">
        <f t="shared" si="2"/>
        <v>4425</v>
      </c>
      <c r="C58" s="32" t="str">
        <f>IF('[1]Сводный 2008'!S136&lt;12000,12000-'[1]Сводный 2008'!S136,"")</f>
        <v/>
      </c>
      <c r="D58" s="35" t="str">
        <f>IF('[1]Сводный 2008'!T136&lt;17700,17700-'[1]Сводный 2008'!T136,"")</f>
        <v/>
      </c>
      <c r="E58" s="35" t="str">
        <f>IF('[1]Сводный 2008'!U136&lt;4425*$E$2,$E$2*4425-'[1]Сводный 2008'!U136,"")</f>
        <v/>
      </c>
      <c r="F58" s="32">
        <f>IF('[1]Сводный 2008'!V136&lt;4425*$F$2,$F$2*4425-'[1]Сводный 2008'!V136,"")</f>
        <v>425</v>
      </c>
      <c r="G58" s="32"/>
      <c r="H58" s="32" t="str">
        <f>IF('[1]Сводный 2008'!X136&lt;500,500-'[1]Сводный 2008'!X136,"")</f>
        <v/>
      </c>
      <c r="I58" s="32" t="str">
        <f>IF('[1]Сводный 2008'!Y136&lt;500,500-'[1]Сводный 2008'!Y136,"")</f>
        <v/>
      </c>
      <c r="J58" s="33" t="str">
        <f>IF('[1]Сводный 2008'!AD136&lt;3600,3600-'[1]Сводный 2008'!AD136,"")</f>
        <v/>
      </c>
      <c r="K58" s="33" t="str">
        <f>IF('[1]Сводный 2008'!AE136&lt;4000,4000-'[1]Сводный 2008'!AE136,"")</f>
        <v/>
      </c>
      <c r="L58" s="32">
        <f>IF('[1]Сводный 2008'!AF136&lt;4000,4000-'[1]Сводный 2008'!AF136,"")</f>
        <v>4000</v>
      </c>
      <c r="M58" s="32" t="str">
        <f>IF('[1]Сводный 2008'!Z136&lt;600,600-'[1]Сводный 2008'!Z136,"")</f>
        <v/>
      </c>
      <c r="N58" s="32">
        <f t="shared" si="3"/>
        <v>119</v>
      </c>
      <c r="O58" s="1">
        <v>17700</v>
      </c>
    </row>
    <row r="59" spans="1:15">
      <c r="A59" s="1">
        <f>'[1]Сводный 2008'!D139</f>
        <v>122</v>
      </c>
      <c r="B59" s="28">
        <f t="shared" ref="B59:B76" si="4">SUM(D59:M59)</f>
        <v>17700</v>
      </c>
      <c r="C59" s="3" t="str">
        <f>IF('[1]Сводный 2008'!S139&lt;12000,12000-'[1]Сводный 2008'!S139,"")</f>
        <v/>
      </c>
      <c r="D59" s="38" t="str">
        <f>IF('[1]Сводный 2008'!T139&lt;17700,17700-'[1]Сводный 2008'!T139,"")</f>
        <v/>
      </c>
      <c r="E59" s="38" t="str">
        <f>IF('[1]Сводный 2008'!U139&lt;4425*$E$2,$E$2*4425-'[1]Сводный 2008'!U139,"")</f>
        <v/>
      </c>
      <c r="F59" s="3">
        <f>IF('[1]Сводный 2008'!V139&lt;4425*$F$2,$F$2*4425-'[1]Сводный 2008'!V139,"")</f>
        <v>17700</v>
      </c>
      <c r="G59" s="3"/>
      <c r="H59" s="3" t="str">
        <f>IF('[1]Сводный 2008'!X139&lt;500,500-'[1]Сводный 2008'!X139,"")</f>
        <v/>
      </c>
      <c r="I59" s="3" t="str">
        <f>IF('[1]Сводный 2008'!Y139&lt;500,500-'[1]Сводный 2008'!Y139,"")</f>
        <v/>
      </c>
      <c r="J59" s="30" t="str">
        <f>IF('[1]Сводный 2008'!AD139&lt;3600,3600-'[1]Сводный 2008'!AD139,"")</f>
        <v/>
      </c>
      <c r="K59" s="30" t="str">
        <f>IF('[1]Сводный 2008'!AE139&lt;4000,4000-'[1]Сводный 2008'!AE139,"")</f>
        <v/>
      </c>
      <c r="L59" s="31" t="str">
        <f>IF('[1]Сводный 2008'!AF139&lt;4000,4000-'[1]Сводный 2008'!AF139,"")</f>
        <v/>
      </c>
      <c r="M59" s="3" t="str">
        <f>IF('[1]Сводный 2008'!Z139&lt;600,600-'[1]Сводный 2008'!Z139,"")</f>
        <v/>
      </c>
      <c r="N59" s="3">
        <f t="shared" ref="N59:N76" si="5">A59</f>
        <v>122</v>
      </c>
      <c r="O59" s="1">
        <v>17700</v>
      </c>
    </row>
    <row r="60" spans="1:15">
      <c r="A60" s="33">
        <f>'[1]Сводный 2008'!D143</f>
        <v>125</v>
      </c>
      <c r="B60" s="32">
        <f t="shared" si="4"/>
        <v>8850</v>
      </c>
      <c r="C60" s="32" t="str">
        <f>IF('[1]Сводный 2008'!S143&lt;12000,12000-'[1]Сводный 2008'!S143,"")</f>
        <v/>
      </c>
      <c r="D60" s="35" t="str">
        <f>IF('[1]Сводный 2008'!T143&lt;17700,17700-'[1]Сводный 2008'!T143,"")</f>
        <v/>
      </c>
      <c r="E60" s="35" t="str">
        <f>IF('[1]Сводный 2008'!U143&lt;4425*$E$2,$E$2*4425-'[1]Сводный 2008'!U143,"")</f>
        <v/>
      </c>
      <c r="F60" s="32">
        <f>IF('[1]Сводный 2008'!V143&lt;4425*$F$2,$F$2*4425-'[1]Сводный 2008'!V143,"")</f>
        <v>8850</v>
      </c>
      <c r="G60" s="32"/>
      <c r="H60" s="32" t="str">
        <f>IF('[1]Сводный 2008'!X143&lt;500,500-'[1]Сводный 2008'!X143,"")</f>
        <v/>
      </c>
      <c r="I60" s="32" t="str">
        <f>IF('[1]Сводный 2008'!Y143&lt;500,500-'[1]Сводный 2008'!Y143,"")</f>
        <v/>
      </c>
      <c r="J60" s="33" t="str">
        <f>IF('[1]Сводный 2008'!AD143&lt;3600,3600-'[1]Сводный 2008'!AD143,"")</f>
        <v/>
      </c>
      <c r="K60" s="33" t="str">
        <f>IF('[1]Сводный 2008'!AE143&lt;4000,4000-'[1]Сводный 2008'!AE143,"")</f>
        <v/>
      </c>
      <c r="L60" s="32" t="str">
        <f>IF('[1]Сводный 2008'!AF143&lt;4000,4000-'[1]Сводный 2008'!AF143,"")</f>
        <v/>
      </c>
      <c r="M60" s="32" t="str">
        <f>IF('[1]Сводный 2008'!Z143&lt;600,600-'[1]Сводный 2008'!Z143,"")</f>
        <v/>
      </c>
      <c r="N60" s="32">
        <f t="shared" si="5"/>
        <v>125</v>
      </c>
      <c r="O60" s="1">
        <v>17700</v>
      </c>
    </row>
    <row r="61" spans="1:15">
      <c r="A61" s="1">
        <f>'[1]Сводный 2008'!D145</f>
        <v>127</v>
      </c>
      <c r="B61" s="28">
        <f t="shared" si="4"/>
        <v>53100</v>
      </c>
      <c r="C61" s="3" t="str">
        <f>IF('[1]Сводный 2008'!S145&lt;12000,12000-'[1]Сводный 2008'!S145,"")</f>
        <v/>
      </c>
      <c r="D61" s="38">
        <f>IF('[1]Сводный 2008'!T145&lt;17700,17700-'[1]Сводный 2008'!T145,"")</f>
        <v>13700</v>
      </c>
      <c r="E61" s="38">
        <f>IF('[1]Сводный 2008'!U145&lt;4425*$E$2,$E$2*4425-'[1]Сводный 2008'!U145,"")</f>
        <v>17700</v>
      </c>
      <c r="F61" s="3">
        <f>IF('[1]Сводный 2008'!V145&lt;4425*$F$2,$F$2*4425-'[1]Сводный 2008'!V145,"")</f>
        <v>17700</v>
      </c>
      <c r="G61" s="3"/>
      <c r="H61" s="3" t="str">
        <f>IF('[1]Сводный 2008'!X145&lt;500,500-'[1]Сводный 2008'!X145,"")</f>
        <v/>
      </c>
      <c r="I61" s="3" t="str">
        <f>IF('[1]Сводный 2008'!Y145&lt;500,500-'[1]Сводный 2008'!Y145,"")</f>
        <v/>
      </c>
      <c r="J61" s="30" t="str">
        <f>IF('[1]Сводный 2008'!AD145&lt;3600,3600-'[1]Сводный 2008'!AD145,"")</f>
        <v/>
      </c>
      <c r="K61" s="30" t="str">
        <f>IF('[1]Сводный 2008'!AE145&lt;4000,4000-'[1]Сводный 2008'!AE145,"")</f>
        <v/>
      </c>
      <c r="L61" s="31">
        <f>IF('[1]Сводный 2008'!AF145&lt;4000,4000-'[1]Сводный 2008'!AF145,"")</f>
        <v>4000</v>
      </c>
      <c r="M61" s="3" t="str">
        <f>IF('[1]Сводный 2008'!Z145&lt;600,600-'[1]Сводный 2008'!Z145,"")</f>
        <v/>
      </c>
      <c r="N61" s="3">
        <f t="shared" si="5"/>
        <v>127</v>
      </c>
      <c r="O61" s="1">
        <v>17700</v>
      </c>
    </row>
    <row r="62" spans="1:15">
      <c r="A62" s="33">
        <f>'[1]Сводный 2008'!D146</f>
        <v>128</v>
      </c>
      <c r="B62" s="32">
        <f t="shared" si="4"/>
        <v>500</v>
      </c>
      <c r="C62" s="32" t="str">
        <f>IF('[1]Сводный 2008'!S146&lt;12000,12000-'[1]Сводный 2008'!S146,"")</f>
        <v/>
      </c>
      <c r="D62" s="35" t="str">
        <f>IF('[1]Сводный 2008'!T146&lt;17700,17700-'[1]Сводный 2008'!T146,"")</f>
        <v/>
      </c>
      <c r="E62" s="35" t="str">
        <f>IF('[1]Сводный 2008'!U146&lt;4425*$E$2,$E$2*4425-'[1]Сводный 2008'!U146,"")</f>
        <v/>
      </c>
      <c r="F62" s="32" t="str">
        <f>IF('[1]Сводный 2008'!V146&lt;4425*$F$2,$F$2*4425-'[1]Сводный 2008'!V146,"")</f>
        <v/>
      </c>
      <c r="G62" s="32"/>
      <c r="H62" s="32" t="str">
        <f>IF('[1]Сводный 2008'!X146&lt;500,500-'[1]Сводный 2008'!X146,"")</f>
        <v/>
      </c>
      <c r="I62" s="32">
        <f>IF('[1]Сводный 2008'!Y146&lt;500,500-'[1]Сводный 2008'!Y146,"")</f>
        <v>500</v>
      </c>
      <c r="J62" s="33" t="str">
        <f>IF('[1]Сводный 2008'!AD146&lt;3600,3600-'[1]Сводный 2008'!AD146,"")</f>
        <v/>
      </c>
      <c r="K62" s="33" t="str">
        <f>IF('[1]Сводный 2008'!AE146&lt;4000,4000-'[1]Сводный 2008'!AE146,"")</f>
        <v/>
      </c>
      <c r="L62" s="32" t="str">
        <f>IF('[1]Сводный 2008'!AF146&lt;4000,4000-'[1]Сводный 2008'!AF146,"")</f>
        <v/>
      </c>
      <c r="M62" s="32" t="str">
        <f>IF('[1]Сводный 2008'!Z146&lt;600,600-'[1]Сводный 2008'!Z146,"")</f>
        <v/>
      </c>
      <c r="N62" s="32">
        <f t="shared" si="5"/>
        <v>128</v>
      </c>
      <c r="O62" s="1">
        <v>17700</v>
      </c>
    </row>
    <row r="63" spans="1:15">
      <c r="A63" s="1">
        <f>'[1]Сводный 2008'!D147</f>
        <v>129</v>
      </c>
      <c r="B63" s="28">
        <f t="shared" si="4"/>
        <v>12475</v>
      </c>
      <c r="C63" s="3" t="str">
        <f>IF('[1]Сводный 2008'!S147&lt;12000,12000-'[1]Сводный 2008'!S147,"")</f>
        <v/>
      </c>
      <c r="D63" s="38" t="str">
        <f>IF('[1]Сводный 2008'!T147&lt;17700,17700-'[1]Сводный 2008'!T147,"")</f>
        <v/>
      </c>
      <c r="E63" s="38" t="str">
        <f>IF('[1]Сводный 2008'!U147&lt;4425*$E$2,$E$2*4425-'[1]Сводный 2008'!U147,"")</f>
        <v/>
      </c>
      <c r="F63" s="3">
        <f>IF('[1]Сводный 2008'!V147&lt;4425*$F$2,$F$2*4425-'[1]Сводный 2008'!V147,"")</f>
        <v>8475</v>
      </c>
      <c r="G63" s="3"/>
      <c r="H63" s="3" t="str">
        <f>IF('[1]Сводный 2008'!X147&lt;500,500-'[1]Сводный 2008'!X147,"")</f>
        <v/>
      </c>
      <c r="I63" s="3" t="str">
        <f>IF('[1]Сводный 2008'!Y147&lt;500,500-'[1]Сводный 2008'!Y147,"")</f>
        <v/>
      </c>
      <c r="J63" s="30" t="str">
        <f>IF('[1]Сводный 2008'!AD147&lt;3600,3600-'[1]Сводный 2008'!AD147,"")</f>
        <v/>
      </c>
      <c r="K63" s="30" t="str">
        <f>IF('[1]Сводный 2008'!AE147&lt;4000,4000-'[1]Сводный 2008'!AE147,"")</f>
        <v/>
      </c>
      <c r="L63" s="31">
        <f>IF('[1]Сводный 2008'!AF147&lt;4000,4000-'[1]Сводный 2008'!AF147,"")</f>
        <v>4000</v>
      </c>
      <c r="M63" s="3" t="str">
        <f>IF('[1]Сводный 2008'!Z147&lt;600,600-'[1]Сводный 2008'!Z147,"")</f>
        <v/>
      </c>
      <c r="N63" s="3">
        <f t="shared" si="5"/>
        <v>129</v>
      </c>
      <c r="O63" s="1">
        <v>17700</v>
      </c>
    </row>
    <row r="64" spans="1:15">
      <c r="A64" s="33">
        <f>'[1]Сводный 2008'!D149</f>
        <v>131</v>
      </c>
      <c r="B64" s="32">
        <f t="shared" si="4"/>
        <v>975</v>
      </c>
      <c r="C64" s="32" t="str">
        <f>IF('[1]Сводный 2008'!S149&lt;12000,12000-'[1]Сводный 2008'!S149,"")</f>
        <v/>
      </c>
      <c r="D64" s="35" t="str">
        <f>IF('[1]Сводный 2008'!T149&lt;17700,17700-'[1]Сводный 2008'!T149,"")</f>
        <v/>
      </c>
      <c r="E64" s="35" t="str">
        <f>IF('[1]Сводный 2008'!U149&lt;4425*$E$2,$E$2*4425-'[1]Сводный 2008'!U149,"")</f>
        <v/>
      </c>
      <c r="F64" s="32">
        <f>IF('[1]Сводный 2008'!V149&lt;4425*$F$2,$F$2*4425-'[1]Сводный 2008'!V149,"")</f>
        <v>375</v>
      </c>
      <c r="G64" s="32"/>
      <c r="H64" s="32" t="str">
        <f>IF('[1]Сводный 2008'!X149&lt;500,500-'[1]Сводный 2008'!X149,"")</f>
        <v/>
      </c>
      <c r="I64" s="32" t="str">
        <f>IF('[1]Сводный 2008'!Y149&lt;500,500-'[1]Сводный 2008'!Y149,"")</f>
        <v/>
      </c>
      <c r="J64" s="33" t="str">
        <f>IF('[1]Сводный 2008'!AD149&lt;3600,3600-'[1]Сводный 2008'!AD149,"")</f>
        <v/>
      </c>
      <c r="K64" s="33" t="str">
        <f>IF('[1]Сводный 2008'!AE149&lt;4000,4000-'[1]Сводный 2008'!AE149,"")</f>
        <v/>
      </c>
      <c r="L64" s="32" t="str">
        <f>IF('[1]Сводный 2008'!AF149&lt;4000,4000-'[1]Сводный 2008'!AF149,"")</f>
        <v/>
      </c>
      <c r="M64" s="32">
        <f>IF('[1]Сводный 2008'!Z149&lt;600,600-'[1]Сводный 2008'!Z149,"")</f>
        <v>600</v>
      </c>
      <c r="N64" s="32">
        <f t="shared" si="5"/>
        <v>131</v>
      </c>
      <c r="O64" s="1">
        <v>17700</v>
      </c>
    </row>
    <row r="65" spans="1:15">
      <c r="A65" s="1">
        <f>'[1]Сводный 2008'!D156</f>
        <v>138</v>
      </c>
      <c r="B65" s="28">
        <f t="shared" si="4"/>
        <v>600</v>
      </c>
      <c r="C65" s="3" t="str">
        <f>IF('[1]Сводный 2008'!S156&lt;12000,12000-'[1]Сводный 2008'!S156,"")</f>
        <v/>
      </c>
      <c r="D65" s="38" t="str">
        <f>IF('[1]Сводный 2008'!T156&lt;17700,17700-'[1]Сводный 2008'!T156,"")</f>
        <v/>
      </c>
      <c r="E65" s="38" t="str">
        <f>IF('[1]Сводный 2008'!U156&lt;4425*$E$2,$E$2*4425-'[1]Сводный 2008'!U156,"")</f>
        <v/>
      </c>
      <c r="F65" s="3" t="str">
        <f>IF('[1]Сводный 2008'!V156&lt;4425*$F$2,$F$2*4425-'[1]Сводный 2008'!V156,"")</f>
        <v/>
      </c>
      <c r="G65" s="3"/>
      <c r="H65" s="3" t="str">
        <f>IF('[1]Сводный 2008'!X156&lt;500,500-'[1]Сводный 2008'!X156,"")</f>
        <v/>
      </c>
      <c r="I65" s="3" t="str">
        <f>IF('[1]Сводный 2008'!Y156&lt;500,500-'[1]Сводный 2008'!Y156,"")</f>
        <v/>
      </c>
      <c r="J65" s="30" t="str">
        <f>IF('[1]Сводный 2008'!AD156&lt;3600,3600-'[1]Сводный 2008'!AD156,"")</f>
        <v/>
      </c>
      <c r="K65" s="30" t="str">
        <f>IF('[1]Сводный 2008'!AE156&lt;4000,4000-'[1]Сводный 2008'!AE156,"")</f>
        <v/>
      </c>
      <c r="L65" s="31" t="str">
        <f>IF('[1]Сводный 2008'!AF156&lt;4000,4000-'[1]Сводный 2008'!AF156,"")</f>
        <v/>
      </c>
      <c r="M65" s="3">
        <f>IF('[1]Сводный 2008'!Z156&lt;600,600-'[1]Сводный 2008'!Z156,"")</f>
        <v>600</v>
      </c>
      <c r="N65" s="3">
        <f t="shared" si="5"/>
        <v>138</v>
      </c>
      <c r="O65" s="1">
        <v>17700</v>
      </c>
    </row>
    <row r="66" spans="1:15">
      <c r="A66" s="33">
        <f>'[1]Сводный 2008'!D158</f>
        <v>140</v>
      </c>
      <c r="B66" s="32">
        <f t="shared" si="4"/>
        <v>4425</v>
      </c>
      <c r="C66" s="32" t="str">
        <f>IF('[1]Сводный 2008'!S158&lt;12000,12000-'[1]Сводный 2008'!S158,"")</f>
        <v/>
      </c>
      <c r="D66" s="35" t="str">
        <f>IF('[1]Сводный 2008'!T158&lt;17700,17700-'[1]Сводный 2008'!T158,"")</f>
        <v/>
      </c>
      <c r="E66" s="35" t="str">
        <f>IF('[1]Сводный 2008'!U158&lt;4425*$E$2,$E$2*4425-'[1]Сводный 2008'!U158,"")</f>
        <v/>
      </c>
      <c r="F66" s="32">
        <f>IF('[1]Сводный 2008'!V158&lt;4425*$F$2,$F$2*4425-'[1]Сводный 2008'!V158,"")</f>
        <v>4425</v>
      </c>
      <c r="G66" s="32"/>
      <c r="H66" s="32" t="str">
        <f>IF('[1]Сводный 2008'!X158&lt;500,500-'[1]Сводный 2008'!X158,"")</f>
        <v/>
      </c>
      <c r="I66" s="32" t="str">
        <f>IF('[1]Сводный 2008'!Y158&lt;500,500-'[1]Сводный 2008'!Y158,"")</f>
        <v/>
      </c>
      <c r="J66" s="33" t="str">
        <f>IF('[1]Сводный 2008'!AD158&lt;3600,3600-'[1]Сводный 2008'!AD158,"")</f>
        <v/>
      </c>
      <c r="K66" s="33" t="str">
        <f>IF('[1]Сводный 2008'!AE158&lt;4000,4000-'[1]Сводный 2008'!AE158,"")</f>
        <v/>
      </c>
      <c r="L66" s="32" t="str">
        <f>IF('[1]Сводный 2008'!AF158&lt;4000,4000-'[1]Сводный 2008'!AF158,"")</f>
        <v/>
      </c>
      <c r="M66" s="32" t="str">
        <f>IF('[1]Сводный 2008'!Z158&lt;600,600-'[1]Сводный 2008'!Z158,"")</f>
        <v/>
      </c>
      <c r="N66" s="32">
        <f t="shared" si="5"/>
        <v>140</v>
      </c>
      <c r="O66" s="1">
        <v>17700</v>
      </c>
    </row>
    <row r="67" spans="1:15">
      <c r="A67" s="1">
        <f>'[1]Сводный 2008'!D161</f>
        <v>143</v>
      </c>
      <c r="B67" s="28">
        <f t="shared" si="4"/>
        <v>4425</v>
      </c>
      <c r="C67" s="3" t="str">
        <f>IF('[1]Сводный 2008'!S161&lt;12000,12000-'[1]Сводный 2008'!S161,"")</f>
        <v/>
      </c>
      <c r="D67" s="38" t="str">
        <f>IF('[1]Сводный 2008'!T161&lt;17700,17700-'[1]Сводный 2008'!T161,"")</f>
        <v/>
      </c>
      <c r="E67" s="38" t="str">
        <f>IF('[1]Сводный 2008'!U161&lt;4425*$E$2,$E$2*4425-'[1]Сводный 2008'!U161,"")</f>
        <v/>
      </c>
      <c r="F67" s="3">
        <f>IF('[1]Сводный 2008'!V161&lt;4425*$F$2,$F$2*4425-'[1]Сводный 2008'!V161,"")</f>
        <v>4425</v>
      </c>
      <c r="G67" s="3"/>
      <c r="H67" s="3" t="str">
        <f>IF('[1]Сводный 2008'!X161&lt;500,500-'[1]Сводный 2008'!X161,"")</f>
        <v/>
      </c>
      <c r="I67" s="3" t="str">
        <f>IF('[1]Сводный 2008'!Y161&lt;500,500-'[1]Сводный 2008'!Y161,"")</f>
        <v/>
      </c>
      <c r="J67" s="30" t="str">
        <f>IF('[1]Сводный 2008'!AD161&lt;3600,3600-'[1]Сводный 2008'!AD161,"")</f>
        <v/>
      </c>
      <c r="K67" s="30" t="str">
        <f>IF('[1]Сводный 2008'!AE161&lt;4000,4000-'[1]Сводный 2008'!AE161,"")</f>
        <v/>
      </c>
      <c r="L67" s="31" t="str">
        <f>IF('[1]Сводный 2008'!AF161&lt;4000,4000-'[1]Сводный 2008'!AF161,"")</f>
        <v/>
      </c>
      <c r="M67" s="3" t="str">
        <f>IF('[1]Сводный 2008'!Z161&lt;600,600-'[1]Сводный 2008'!Z161,"")</f>
        <v/>
      </c>
      <c r="N67" s="3">
        <f t="shared" si="5"/>
        <v>143</v>
      </c>
      <c r="O67" s="1">
        <v>17700</v>
      </c>
    </row>
    <row r="68" spans="1:15">
      <c r="A68" s="33">
        <f>'[1]Сводный 2008'!D163</f>
        <v>144</v>
      </c>
      <c r="B68" s="32">
        <f t="shared" si="4"/>
        <v>5050</v>
      </c>
      <c r="C68" s="32" t="str">
        <f>IF('[1]Сводный 2008'!S163&lt;12000,12000-'[1]Сводный 2008'!S163,"")</f>
        <v/>
      </c>
      <c r="D68" s="35" t="str">
        <f>IF('[1]Сводный 2008'!T163&lt;17700,17700-'[1]Сводный 2008'!T163,"")</f>
        <v/>
      </c>
      <c r="E68" s="35" t="str">
        <f>IF('[1]Сводный 2008'!U163&lt;4425*$E$2,$E$2*4425-'[1]Сводный 2008'!U163,"")</f>
        <v/>
      </c>
      <c r="F68" s="32">
        <f>IF('[1]Сводный 2008'!V163&lt;4425*$F$2,$F$2*4425-'[1]Сводный 2008'!V163,"")</f>
        <v>5050</v>
      </c>
      <c r="G68" s="32"/>
      <c r="H68" s="32" t="str">
        <f>IF('[1]Сводный 2008'!X163&lt;500,500-'[1]Сводный 2008'!X163,"")</f>
        <v/>
      </c>
      <c r="I68" s="32" t="str">
        <f>IF('[1]Сводный 2008'!Y163&lt;500,500-'[1]Сводный 2008'!Y163,"")</f>
        <v/>
      </c>
      <c r="J68" s="33" t="str">
        <f>IF('[1]Сводный 2008'!AD163&lt;3600,3600-'[1]Сводный 2008'!AD163,"")</f>
        <v/>
      </c>
      <c r="K68" s="33" t="str">
        <f>IF('[1]Сводный 2008'!AE163&lt;4000,4000-'[1]Сводный 2008'!AE163,"")</f>
        <v/>
      </c>
      <c r="L68" s="32" t="str">
        <f>IF('[1]Сводный 2008'!AF163&lt;4000,4000-'[1]Сводный 2008'!AF163,"")</f>
        <v/>
      </c>
      <c r="M68" s="32" t="str">
        <f>IF('[1]Сводный 2008'!Z163&lt;600,600-'[1]Сводный 2008'!Z163,"")</f>
        <v/>
      </c>
      <c r="N68" s="32">
        <f t="shared" si="5"/>
        <v>144</v>
      </c>
      <c r="O68" s="1">
        <v>17700</v>
      </c>
    </row>
    <row r="69" spans="1:15">
      <c r="A69" s="1">
        <f>'[1]Сводный 2008'!D165</f>
        <v>146</v>
      </c>
      <c r="B69" s="28">
        <f t="shared" si="4"/>
        <v>1825</v>
      </c>
      <c r="C69" s="3" t="str">
        <f>IF('[1]Сводный 2008'!S165&lt;12000,12000-'[1]Сводный 2008'!S165,"")</f>
        <v/>
      </c>
      <c r="D69" s="38" t="str">
        <f>IF('[1]Сводный 2008'!T165&lt;17700,17700-'[1]Сводный 2008'!T165,"")</f>
        <v/>
      </c>
      <c r="E69" s="38" t="str">
        <f>IF('[1]Сводный 2008'!U165&lt;4425*$E$2,$E$2*4425-'[1]Сводный 2008'!U165,"")</f>
        <v/>
      </c>
      <c r="F69" s="3">
        <f>IF('[1]Сводный 2008'!V165&lt;4425*$F$2,$F$2*4425-'[1]Сводный 2008'!V165,"")</f>
        <v>1825</v>
      </c>
      <c r="G69" s="3"/>
      <c r="H69" s="3" t="str">
        <f>IF('[1]Сводный 2008'!X165&lt;500,500-'[1]Сводный 2008'!X165,"")</f>
        <v/>
      </c>
      <c r="I69" s="3" t="str">
        <f>IF('[1]Сводный 2008'!Y165&lt;500,500-'[1]Сводный 2008'!Y165,"")</f>
        <v/>
      </c>
      <c r="J69" s="30" t="str">
        <f>IF('[1]Сводный 2008'!AD165&lt;3600,3600-'[1]Сводный 2008'!AD165,"")</f>
        <v/>
      </c>
      <c r="K69" s="30" t="str">
        <f>IF('[1]Сводный 2008'!AE165&lt;4000,4000-'[1]Сводный 2008'!AE165,"")</f>
        <v/>
      </c>
      <c r="L69" s="31" t="str">
        <f>IF('[1]Сводный 2008'!AF165&lt;4000,4000-'[1]Сводный 2008'!AF165,"")</f>
        <v/>
      </c>
      <c r="M69" s="3" t="str">
        <f>IF('[1]Сводный 2008'!Z165&lt;600,600-'[1]Сводный 2008'!Z165,"")</f>
        <v/>
      </c>
      <c r="N69" s="3">
        <f t="shared" si="5"/>
        <v>146</v>
      </c>
      <c r="O69" s="1">
        <v>17700</v>
      </c>
    </row>
    <row r="70" spans="1:15">
      <c r="A70" s="33">
        <f>'[1]Сводный 2008'!D172</f>
        <v>153</v>
      </c>
      <c r="B70" s="32">
        <f t="shared" si="4"/>
        <v>2000</v>
      </c>
      <c r="C70" s="32" t="str">
        <f>IF('[1]Сводный 2008'!S172&lt;12000,12000-'[1]Сводный 2008'!S172,"")</f>
        <v/>
      </c>
      <c r="D70" s="35" t="str">
        <f>IF('[1]Сводный 2008'!T172&lt;17700,17700-'[1]Сводный 2008'!T172,"")</f>
        <v/>
      </c>
      <c r="E70" s="35" t="str">
        <f>IF('[1]Сводный 2008'!U172&lt;4425*$E$2,$E$2*4425-'[1]Сводный 2008'!U172,"")</f>
        <v/>
      </c>
      <c r="F70" s="32" t="str">
        <f>IF('[1]Сводный 2008'!V172&lt;4425*$F$2,$F$2*4425-'[1]Сводный 2008'!V172,"")</f>
        <v/>
      </c>
      <c r="G70" s="32"/>
      <c r="H70" s="32" t="str">
        <f>IF('[1]Сводный 2008'!X172&lt;500,500-'[1]Сводный 2008'!X172,"")</f>
        <v/>
      </c>
      <c r="I70" s="32" t="str">
        <f>IF('[1]Сводный 2008'!Y172&lt;500,500-'[1]Сводный 2008'!Y172,"")</f>
        <v/>
      </c>
      <c r="J70" s="33" t="str">
        <f>IF('[1]Сводный 2008'!AD172&lt;3600,3600-'[1]Сводный 2008'!AD172,"")</f>
        <v/>
      </c>
      <c r="K70" s="33" t="str">
        <f>IF('[1]Сводный 2008'!AE172&lt;4000,4000-'[1]Сводный 2008'!AE172,"")</f>
        <v/>
      </c>
      <c r="L70" s="32">
        <f>IF('[1]Сводный 2008'!AF172&lt;4000,4000-'[1]Сводный 2008'!AF172,"")</f>
        <v>2000</v>
      </c>
      <c r="M70" s="32" t="str">
        <f>IF('[1]Сводный 2008'!Z172&lt;600,600-'[1]Сводный 2008'!Z172,"")</f>
        <v/>
      </c>
      <c r="N70" s="32">
        <f t="shared" si="5"/>
        <v>153</v>
      </c>
      <c r="O70" s="1">
        <v>17700</v>
      </c>
    </row>
    <row r="71" spans="1:15">
      <c r="A71" s="1">
        <f>'[1]Сводный 2008'!D175</f>
        <v>156</v>
      </c>
      <c r="B71" s="28">
        <f t="shared" si="4"/>
        <v>4425</v>
      </c>
      <c r="C71" s="3" t="str">
        <f>IF('[1]Сводный 2008'!S175&lt;12000,12000-'[1]Сводный 2008'!S175,"")</f>
        <v/>
      </c>
      <c r="D71" s="38" t="str">
        <f>IF('[1]Сводный 2008'!T175&lt;17700,17700-'[1]Сводный 2008'!T175,"")</f>
        <v/>
      </c>
      <c r="E71" s="38" t="str">
        <f>IF('[1]Сводный 2008'!U175&lt;4425*$E$2,$E$2*4425-'[1]Сводный 2008'!U175,"")</f>
        <v/>
      </c>
      <c r="F71" s="3">
        <f>IF('[1]Сводный 2008'!V175&lt;4425*$F$2,$F$2*4425-'[1]Сводный 2008'!V175,"")</f>
        <v>2425</v>
      </c>
      <c r="G71" s="3"/>
      <c r="H71" s="3" t="str">
        <f>IF('[1]Сводный 2008'!X175&lt;500,500-'[1]Сводный 2008'!X175,"")</f>
        <v/>
      </c>
      <c r="I71" s="3" t="str">
        <f>IF('[1]Сводный 2008'!Y175&lt;500,500-'[1]Сводный 2008'!Y175,"")</f>
        <v/>
      </c>
      <c r="J71" s="30" t="str">
        <f>IF('[1]Сводный 2008'!AD175&lt;3600,3600-'[1]Сводный 2008'!AD175,"")</f>
        <v/>
      </c>
      <c r="K71" s="30" t="str">
        <f>IF('[1]Сводный 2008'!AE175&lt;4000,4000-'[1]Сводный 2008'!AE175,"")</f>
        <v/>
      </c>
      <c r="L71" s="31">
        <f>IF('[1]Сводный 2008'!AF175&lt;4000,4000-'[1]Сводный 2008'!AF175,"")</f>
        <v>2000</v>
      </c>
      <c r="M71" s="3" t="str">
        <f>IF('[1]Сводный 2008'!Z175&lt;600,600-'[1]Сводный 2008'!Z175,"")</f>
        <v/>
      </c>
      <c r="N71" s="3">
        <f t="shared" si="5"/>
        <v>156</v>
      </c>
      <c r="O71" s="1">
        <v>17700</v>
      </c>
    </row>
    <row r="72" spans="1:15">
      <c r="A72" s="33">
        <f>'[1]Сводный 2008'!D176</f>
        <v>157</v>
      </c>
      <c r="B72" s="32">
        <f t="shared" si="4"/>
        <v>44250</v>
      </c>
      <c r="C72" s="32"/>
      <c r="D72" s="35">
        <f>IF('[1]Сводный 2008'!T176&lt;17700,17700-'[1]Сводный 2008'!T176,"")</f>
        <v>8850</v>
      </c>
      <c r="E72" s="35">
        <f>IF('[1]Сводный 2008'!U176&lt;4425*$E$2,$E$2*4425-'[1]Сводный 2008'!U176,"")</f>
        <v>17700</v>
      </c>
      <c r="F72" s="32">
        <f>IF('[1]Сводный 2008'!V176&lt;4425*$F$2,$F$2*4425-'[1]Сводный 2008'!V176,"")</f>
        <v>17700</v>
      </c>
      <c r="G72" s="32"/>
      <c r="H72" s="32" t="str">
        <f>IF('[1]Сводный 2008'!X176&lt;500,500-'[1]Сводный 2008'!X176,"")</f>
        <v/>
      </c>
      <c r="I72" s="32" t="str">
        <f>IF('[1]Сводный 2008'!Y176&lt;500,500-'[1]Сводный 2008'!Y176,"")</f>
        <v/>
      </c>
      <c r="J72" s="33" t="str">
        <f>IF('[1]Сводный 2008'!AD176&lt;3600,3600-'[1]Сводный 2008'!AD176,"")</f>
        <v/>
      </c>
      <c r="K72" s="33" t="str">
        <f>IF('[1]Сводный 2008'!AE176&lt;4000,4000-'[1]Сводный 2008'!AE176,"")</f>
        <v/>
      </c>
      <c r="L72" s="32" t="str">
        <f>IF('[1]Сводный 2008'!AF176&lt;4000,4000-'[1]Сводный 2008'!AF176,"")</f>
        <v/>
      </c>
      <c r="M72" s="32" t="str">
        <f>IF('[1]Сводный 2008'!Z176&lt;600,600-'[1]Сводный 2008'!Z176,"")</f>
        <v/>
      </c>
      <c r="N72" s="32">
        <f t="shared" si="5"/>
        <v>157</v>
      </c>
      <c r="O72" s="1">
        <v>17700</v>
      </c>
    </row>
    <row r="73" spans="1:15">
      <c r="A73" s="1">
        <f>'[1]Сводный 2008'!D179</f>
        <v>160</v>
      </c>
      <c r="B73" s="28">
        <f t="shared" si="4"/>
        <v>16150</v>
      </c>
      <c r="C73" s="3" t="str">
        <f>IF('[1]Сводный 2008'!S179&lt;12000,12000-'[1]Сводный 2008'!S179,"")</f>
        <v/>
      </c>
      <c r="D73" s="38" t="str">
        <f>IF('[1]Сводный 2008'!T179&lt;17700,17700-'[1]Сводный 2008'!T179,"")</f>
        <v/>
      </c>
      <c r="E73" s="38" t="str">
        <f>IF('[1]Сводный 2008'!U179&lt;4425*$E$2,$E$2*4425-'[1]Сводный 2008'!U179,"")</f>
        <v/>
      </c>
      <c r="F73" s="3">
        <f>IF('[1]Сводный 2008'!V179&lt;4425*$F$2,$F$2*4425-'[1]Сводный 2008'!V179,"")</f>
        <v>14550</v>
      </c>
      <c r="G73" s="3"/>
      <c r="H73" s="3">
        <f>IF('[1]Сводный 2008'!X179&lt;500,500-'[1]Сводный 2008'!X179,"")</f>
        <v>500</v>
      </c>
      <c r="I73" s="3">
        <f>IF('[1]Сводный 2008'!Y179&lt;500,500-'[1]Сводный 2008'!Y179,"")</f>
        <v>500</v>
      </c>
      <c r="J73" s="30" t="str">
        <f>IF('[1]Сводный 2008'!AD179&lt;3600,3600-'[1]Сводный 2008'!AD179,"")</f>
        <v/>
      </c>
      <c r="K73" s="30" t="str">
        <f>IF('[1]Сводный 2008'!AE179&lt;4000,4000-'[1]Сводный 2008'!AE179,"")</f>
        <v/>
      </c>
      <c r="L73" s="31" t="str">
        <f>IF('[1]Сводный 2008'!AF179&lt;4000,4000-'[1]Сводный 2008'!AF179,"")</f>
        <v/>
      </c>
      <c r="M73" s="3">
        <f>IF('[1]Сводный 2008'!Z179&lt;600,600-'[1]Сводный 2008'!Z179,"")</f>
        <v>600</v>
      </c>
      <c r="N73" s="3">
        <f t="shared" si="5"/>
        <v>160</v>
      </c>
      <c r="O73" s="1">
        <v>17700</v>
      </c>
    </row>
    <row r="74" spans="1:15">
      <c r="A74" s="33">
        <f>'[1]Сводный 2008'!D181</f>
        <v>162</v>
      </c>
      <c r="B74" s="32">
        <f t="shared" si="4"/>
        <v>26550</v>
      </c>
      <c r="C74" s="32" t="str">
        <f>IF('[1]Сводный 2008'!S181&lt;12000,12000-'[1]Сводный 2008'!S181,"")</f>
        <v/>
      </c>
      <c r="D74" s="35" t="str">
        <f>IF('[1]Сводный 2008'!T181&lt;17700,17700-'[1]Сводный 2008'!T181,"")</f>
        <v/>
      </c>
      <c r="E74" s="35">
        <f>IF('[1]Сводный 2008'!U181&lt;4425*$E$2,$E$2*4425-'[1]Сводный 2008'!U181,"")</f>
        <v>8850</v>
      </c>
      <c r="F74" s="32">
        <f>IF('[1]Сводный 2008'!V181&lt;4425*$F$2,$F$2*4425-'[1]Сводный 2008'!V181,"")</f>
        <v>17700</v>
      </c>
      <c r="G74" s="32"/>
      <c r="H74" s="32" t="str">
        <f>IF('[1]Сводный 2008'!X181&lt;500,500-'[1]Сводный 2008'!X181,"")</f>
        <v/>
      </c>
      <c r="I74" s="32" t="str">
        <f>IF('[1]Сводный 2008'!Y181&lt;500,500-'[1]Сводный 2008'!Y181,"")</f>
        <v/>
      </c>
      <c r="J74" s="33" t="str">
        <f>IF('[1]Сводный 2008'!AD181&lt;3600,3600-'[1]Сводный 2008'!AD181,"")</f>
        <v/>
      </c>
      <c r="K74" s="33" t="str">
        <f>IF('[1]Сводный 2008'!AE181&lt;4000,4000-'[1]Сводный 2008'!AE181,"")</f>
        <v/>
      </c>
      <c r="L74" s="32" t="str">
        <f>IF('[1]Сводный 2008'!AF181&lt;4000,4000-'[1]Сводный 2008'!AF181,"")</f>
        <v/>
      </c>
      <c r="M74" s="32" t="str">
        <f>IF('[1]Сводный 2008'!Z181&lt;600,600-'[1]Сводный 2008'!Z181,"")</f>
        <v/>
      </c>
      <c r="N74" s="32">
        <f t="shared" si="5"/>
        <v>162</v>
      </c>
      <c r="O74" s="1">
        <v>17700</v>
      </c>
    </row>
    <row r="75" spans="1:15">
      <c r="A75" s="1">
        <f>'[1]Сводный 2008'!D187</f>
        <v>168</v>
      </c>
      <c r="B75" s="28">
        <f t="shared" si="4"/>
        <v>8850</v>
      </c>
      <c r="C75" s="3" t="str">
        <f>IF('[1]Сводный 2008'!S187&lt;12000,12000-'[1]Сводный 2008'!S187,"")</f>
        <v/>
      </c>
      <c r="D75" s="38" t="str">
        <f>IF('[1]Сводный 2008'!T187&lt;17700,17700-'[1]Сводный 2008'!T187,"")</f>
        <v/>
      </c>
      <c r="E75" s="38" t="str">
        <f>IF('[1]Сводный 2008'!U187&lt;4425*$E$2,$E$2*4425-'[1]Сводный 2008'!U187,"")</f>
        <v/>
      </c>
      <c r="F75" s="3">
        <f>IF('[1]Сводный 2008'!V187&lt;4425*$F$2,$F$2*4425-'[1]Сводный 2008'!V187,"")</f>
        <v>8850</v>
      </c>
      <c r="G75" s="3"/>
      <c r="H75" s="3" t="str">
        <f>IF('[1]Сводный 2008'!X187&lt;500,500-'[1]Сводный 2008'!X187,"")</f>
        <v/>
      </c>
      <c r="I75" s="3" t="str">
        <f>IF('[1]Сводный 2008'!Y187&lt;500,500-'[1]Сводный 2008'!Y187,"")</f>
        <v/>
      </c>
      <c r="J75" s="30" t="str">
        <f>IF('[1]Сводный 2008'!AD187&lt;3600,3600-'[1]Сводный 2008'!AD187,"")</f>
        <v/>
      </c>
      <c r="K75" s="30" t="str">
        <f>IF('[1]Сводный 2008'!AE187&lt;4000,4000-'[1]Сводный 2008'!AE187,"")</f>
        <v/>
      </c>
      <c r="L75" s="31" t="str">
        <f>IF('[1]Сводный 2008'!AF187&lt;4000,4000-'[1]Сводный 2008'!AF187,"")</f>
        <v/>
      </c>
      <c r="M75" s="3" t="str">
        <f>IF('[1]Сводный 2008'!Z187&lt;600,600-'[1]Сводный 2008'!Z187,"")</f>
        <v/>
      </c>
      <c r="N75" s="3">
        <f t="shared" si="5"/>
        <v>168</v>
      </c>
      <c r="O75" s="1">
        <v>17700</v>
      </c>
    </row>
    <row r="76" spans="1:15">
      <c r="A76" s="33">
        <f>'[1]Сводный 2008'!D199</f>
        <v>180</v>
      </c>
      <c r="B76" s="32">
        <f t="shared" si="4"/>
        <v>2400</v>
      </c>
      <c r="C76" s="32" t="str">
        <f>IF('[1]Сводный 2008'!S199&lt;12000,12000-'[1]Сводный 2008'!S199,"")</f>
        <v/>
      </c>
      <c r="D76" s="35" t="str">
        <f>IF('[1]Сводный 2008'!T199&lt;17700,17700-'[1]Сводный 2008'!T199,"")</f>
        <v/>
      </c>
      <c r="E76" s="35" t="str">
        <f>IF('[1]Сводный 2008'!U199&lt;4425*$E$2,$E$2*4425-'[1]Сводный 2008'!U199,"")</f>
        <v/>
      </c>
      <c r="F76" s="32">
        <f>IF('[1]Сводный 2008'!V199&lt;4425*$F$2,$F$2*4425-'[1]Сводный 2008'!V199,"")</f>
        <v>2400</v>
      </c>
      <c r="G76" s="32"/>
      <c r="H76" s="32" t="str">
        <f>IF('[1]Сводный 2008'!X199&lt;500,500-'[1]Сводный 2008'!X199,"")</f>
        <v/>
      </c>
      <c r="I76" s="32" t="str">
        <f>IF('[1]Сводный 2008'!Y199&lt;500,500-'[1]Сводный 2008'!Y199,"")</f>
        <v/>
      </c>
      <c r="J76" s="33" t="str">
        <f>IF('[1]Сводный 2008'!AD199&lt;3600,3600-'[1]Сводный 2008'!AD199,"")</f>
        <v/>
      </c>
      <c r="K76" s="33" t="str">
        <f>IF('[1]Сводный 2008'!AE199&lt;4000,4000-'[1]Сводный 2008'!AE199,"")</f>
        <v/>
      </c>
      <c r="L76" s="32" t="str">
        <f>IF('[1]Сводный 2008'!AF199&lt;4000,4000-'[1]Сводный 2008'!AF199,"")</f>
        <v/>
      </c>
      <c r="M76" s="32" t="str">
        <f>IF('[1]Сводный 2008'!Z199&lt;600,600-'[1]Сводный 2008'!Z199,"")</f>
        <v/>
      </c>
      <c r="N76" s="32">
        <f t="shared" si="5"/>
        <v>180</v>
      </c>
      <c r="O76" s="1">
        <v>17700</v>
      </c>
    </row>
    <row r="77" spans="1:15">
      <c r="A77" s="1">
        <f>'[1]Сводный 2008'!D210</f>
        <v>191</v>
      </c>
      <c r="B77" s="28">
        <f t="shared" ref="B77:B95" si="6">SUM(D77:M77)</f>
        <v>2125</v>
      </c>
      <c r="C77" s="3" t="str">
        <f>IF('[1]Сводный 2008'!S210&lt;12000,12000-'[1]Сводный 2008'!S210,"")</f>
        <v/>
      </c>
      <c r="D77" s="38" t="str">
        <f>IF('[1]Сводный 2008'!T210&lt;17700,17700-'[1]Сводный 2008'!T210,"")</f>
        <v/>
      </c>
      <c r="E77" s="38" t="str">
        <f>IF('[1]Сводный 2008'!U210&lt;4425*$E$2,$E$2*4425-'[1]Сводный 2008'!U210,"")</f>
        <v/>
      </c>
      <c r="F77" s="3">
        <f>IF('[1]Сводный 2008'!V210&lt;4425*$F$2,$F$2*4425-'[1]Сводный 2008'!V210,"")</f>
        <v>1125</v>
      </c>
      <c r="G77" s="3"/>
      <c r="H77" s="3" t="str">
        <f>IF('[1]Сводный 2008'!X210&lt;500,500-'[1]Сводный 2008'!X210,"")</f>
        <v/>
      </c>
      <c r="I77" s="3" t="str">
        <f>IF('[1]Сводный 2008'!Y210&lt;500,500-'[1]Сводный 2008'!Y210,"")</f>
        <v/>
      </c>
      <c r="J77" s="30" t="str">
        <f>IF('[1]Сводный 2008'!AD210&lt;3600,3600-'[1]Сводный 2008'!AD210,"")</f>
        <v/>
      </c>
      <c r="K77" s="30" t="str">
        <f>IF('[1]Сводный 2008'!AE210&lt;4000,4000-'[1]Сводный 2008'!AE210,"")</f>
        <v/>
      </c>
      <c r="L77" s="31">
        <f>IF('[1]Сводный 2008'!AF210&lt;4000,4000-'[1]Сводный 2008'!AF210,"")</f>
        <v>1000</v>
      </c>
      <c r="M77" s="3" t="str">
        <f>IF('[1]Сводный 2008'!Z210&lt;600,600-'[1]Сводный 2008'!Z210,"")</f>
        <v/>
      </c>
      <c r="N77" s="3">
        <f t="shared" ref="N77:N95" si="7">A77</f>
        <v>191</v>
      </c>
      <c r="O77" s="1">
        <v>17700</v>
      </c>
    </row>
    <row r="78" spans="1:15">
      <c r="A78" s="33">
        <f>'[1]Сводный 2008'!D211</f>
        <v>192</v>
      </c>
      <c r="B78" s="32">
        <f t="shared" si="6"/>
        <v>53100</v>
      </c>
      <c r="C78" s="32">
        <f>IF('[1]Сводный 2008'!S211&lt;12000,12000-'[1]Сводный 2008'!S211,"")</f>
        <v>12000</v>
      </c>
      <c r="D78" s="35">
        <f>IF('[1]Сводный 2008'!T211&lt;17700,17700-'[1]Сводный 2008'!T211,"")</f>
        <v>17700</v>
      </c>
      <c r="E78" s="35">
        <f>IF('[1]Сводный 2008'!U211&lt;4425*$E$2,$E$2*4425-'[1]Сводный 2008'!U211,"")</f>
        <v>17700</v>
      </c>
      <c r="F78" s="32">
        <f>IF('[1]Сводный 2008'!V211&lt;4425*$F$2,$F$2*4425-'[1]Сводный 2008'!V211,"")</f>
        <v>17700</v>
      </c>
      <c r="G78" s="32"/>
      <c r="H78" s="32"/>
      <c r="I78" s="32"/>
      <c r="J78" s="33"/>
      <c r="K78" s="33"/>
      <c r="L78" s="32"/>
      <c r="M78" s="32"/>
      <c r="N78" s="32">
        <f t="shared" si="7"/>
        <v>192</v>
      </c>
      <c r="O78" s="1">
        <v>17700</v>
      </c>
    </row>
    <row r="79" spans="1:15">
      <c r="A79" s="1">
        <f>'[1]Сводный 2008'!D215</f>
        <v>205</v>
      </c>
      <c r="B79" s="28">
        <f t="shared" si="6"/>
        <v>6800</v>
      </c>
      <c r="C79" s="3" t="str">
        <f>IF('[1]Сводный 2008'!S215&lt;12000,12000-'[1]Сводный 2008'!S215,"")</f>
        <v/>
      </c>
      <c r="D79" s="38" t="str">
        <f>IF('[1]Сводный 2008'!T215&lt;13600,13600-'[1]Сводный 2008'!T215,"")</f>
        <v/>
      </c>
      <c r="E79" s="38" t="str">
        <f>IF('[1]Сводный 2008'!U215&lt;3400*$E$2,$E$2*3400-'[1]Сводный 2008'!U215,"")</f>
        <v/>
      </c>
      <c r="F79" s="3">
        <f>IF('[1]Сводный 2008'!V215&lt;3400*$F$2,$F$2*3400-'[1]Сводный 2008'!V215,"")</f>
        <v>6800</v>
      </c>
      <c r="G79" s="3"/>
      <c r="H79" s="3" t="str">
        <f>IF('[1]Сводный 2008'!X215&lt;500,500-'[1]Сводный 2008'!X215,"")</f>
        <v/>
      </c>
      <c r="I79" s="3" t="str">
        <f>IF('[1]Сводный 2008'!Y215&lt;500,500-'[1]Сводный 2008'!Y215,"")</f>
        <v/>
      </c>
      <c r="J79" s="30"/>
      <c r="K79" s="30"/>
      <c r="L79" s="31"/>
      <c r="M79" s="3" t="str">
        <f>IF('[1]Сводный 2008'!Z215&lt;600,600-'[1]Сводный 2008'!Z215,"")</f>
        <v/>
      </c>
      <c r="N79" s="3">
        <f t="shared" si="7"/>
        <v>205</v>
      </c>
    </row>
    <row r="80" spans="1:15">
      <c r="A80" s="33">
        <f>'[1]Сводный 2008'!D218</f>
        <v>208</v>
      </c>
      <c r="B80" s="32">
        <f t="shared" si="6"/>
        <v>3400</v>
      </c>
      <c r="C80" s="32" t="str">
        <f>IF('[1]Сводный 2008'!S218&lt;12000,12000-'[1]Сводный 2008'!S218,"")</f>
        <v/>
      </c>
      <c r="D80" s="35" t="str">
        <f>IF('[1]Сводный 2008'!T218&lt;13600,13600-'[1]Сводный 2008'!T218,"")</f>
        <v/>
      </c>
      <c r="E80" s="35" t="str">
        <f>IF('[1]Сводный 2008'!U218&lt;3400*$E$2,$E$2*3400-'[1]Сводный 2008'!U218,"")</f>
        <v/>
      </c>
      <c r="F80" s="32">
        <f>IF('[1]Сводный 2008'!V218&lt;3400*$F$2,$F$2*3400-'[1]Сводный 2008'!V218,"")</f>
        <v>2800</v>
      </c>
      <c r="G80" s="32"/>
      <c r="H80" s="32" t="str">
        <f>IF('[1]Сводный 2008'!X218&lt;500,500-'[1]Сводный 2008'!X218,"")</f>
        <v/>
      </c>
      <c r="I80" s="32" t="str">
        <f>IF('[1]Сводный 2008'!Y218&lt;500,500-'[1]Сводный 2008'!Y218,"")</f>
        <v/>
      </c>
      <c r="J80" s="33"/>
      <c r="K80" s="33"/>
      <c r="L80" s="32"/>
      <c r="M80" s="32">
        <f>IF('[1]Сводный 2008'!Z218&lt;600,600-'[1]Сводный 2008'!Z218,"")</f>
        <v>600</v>
      </c>
      <c r="N80" s="32">
        <f t="shared" si="7"/>
        <v>208</v>
      </c>
    </row>
    <row r="81" spans="1:14">
      <c r="A81" s="1">
        <f>'[1]Сводный 2008'!D219</f>
        <v>209</v>
      </c>
      <c r="B81" s="28">
        <f t="shared" si="6"/>
        <v>3200</v>
      </c>
      <c r="C81" s="3" t="str">
        <f>IF('[1]Сводный 2008'!S219&lt;12000,12000-'[1]Сводный 2008'!S219,"")</f>
        <v/>
      </c>
      <c r="D81" s="38" t="str">
        <f>IF('[1]Сводный 2008'!T219&lt;13600,13600-'[1]Сводный 2008'!T219,"")</f>
        <v/>
      </c>
      <c r="E81" s="38" t="str">
        <f>IF('[1]Сводный 2008'!U219&lt;3400*$E$2,$E$2*3400-'[1]Сводный 2008'!U219,"")</f>
        <v/>
      </c>
      <c r="F81" s="3">
        <f>IF('[1]Сводный 2008'!V219&lt;3400*$F$2,$F$2*3400-'[1]Сводный 2008'!V219,"")</f>
        <v>3200</v>
      </c>
      <c r="G81" s="3"/>
      <c r="H81" s="3" t="str">
        <f>IF('[1]Сводный 2008'!X219&lt;500,500-'[1]Сводный 2008'!X219,"")</f>
        <v/>
      </c>
      <c r="I81" s="3" t="str">
        <f>IF('[1]Сводный 2008'!Y219&lt;500,500-'[1]Сводный 2008'!Y219,"")</f>
        <v/>
      </c>
      <c r="J81" s="30"/>
      <c r="K81" s="30"/>
      <c r="L81" s="31"/>
      <c r="M81" s="3" t="str">
        <f>IF('[1]Сводный 2008'!Z219&lt;600,600-'[1]Сводный 2008'!Z219,"")</f>
        <v/>
      </c>
      <c r="N81" s="3">
        <f t="shared" si="7"/>
        <v>209</v>
      </c>
    </row>
    <row r="82" spans="1:14">
      <c r="A82" s="33">
        <f>'[1]Сводный 2008'!D222</f>
        <v>211</v>
      </c>
      <c r="B82" s="32">
        <f t="shared" si="6"/>
        <v>3400</v>
      </c>
      <c r="C82" s="32" t="str">
        <f>IF('[1]Сводный 2008'!S222&lt;12000,12000-'[1]Сводный 2008'!S222,"")</f>
        <v/>
      </c>
      <c r="D82" s="35" t="str">
        <f>IF('[1]Сводный 2008'!T222&lt;13600,13600-'[1]Сводный 2008'!T222,"")</f>
        <v/>
      </c>
      <c r="E82" s="35" t="str">
        <f>IF('[1]Сводный 2008'!U222&lt;3400*$E$2,$E$2*3400-'[1]Сводный 2008'!U222,"")</f>
        <v/>
      </c>
      <c r="F82" s="32">
        <f>IF('[1]Сводный 2008'!V222&lt;3400*$F$2,$F$2*3400-'[1]Сводный 2008'!V222,"")</f>
        <v>3400</v>
      </c>
      <c r="G82" s="32"/>
      <c r="H82" s="32" t="str">
        <f>IF('[1]Сводный 2008'!X222&lt;500,500-'[1]Сводный 2008'!X222,"")</f>
        <v/>
      </c>
      <c r="I82" s="32" t="str">
        <f>IF('[1]Сводный 2008'!Y222&lt;500,500-'[1]Сводный 2008'!Y222,"")</f>
        <v/>
      </c>
      <c r="J82" s="33"/>
      <c r="K82" s="33"/>
      <c r="L82" s="32"/>
      <c r="M82" s="32" t="str">
        <f>IF('[1]Сводный 2008'!Z222&lt;600,600-'[1]Сводный 2008'!Z222,"")</f>
        <v/>
      </c>
      <c r="N82" s="32">
        <f t="shared" si="7"/>
        <v>211</v>
      </c>
    </row>
    <row r="83" spans="1:14">
      <c r="A83" s="1">
        <f>'[1]Сводный 2008'!D223</f>
        <v>212</v>
      </c>
      <c r="B83" s="28">
        <f t="shared" si="6"/>
        <v>6800</v>
      </c>
      <c r="C83" s="3" t="str">
        <f>IF('[1]Сводный 2008'!S223&lt;12000,12000-'[1]Сводный 2008'!S223,"")</f>
        <v/>
      </c>
      <c r="D83" s="38" t="str">
        <f>IF('[1]Сводный 2008'!T223&lt;13600,13600-'[1]Сводный 2008'!T223,"")</f>
        <v/>
      </c>
      <c r="E83" s="38" t="str">
        <f>IF('[1]Сводный 2008'!U223&lt;3400*$E$2,$E$2*3400-'[1]Сводный 2008'!U223,"")</f>
        <v/>
      </c>
      <c r="F83" s="3">
        <f>IF('[1]Сводный 2008'!V223&lt;3400*$F$2,$F$2*3400-'[1]Сводный 2008'!V223,"")</f>
        <v>6800</v>
      </c>
      <c r="G83" s="3"/>
      <c r="H83" s="3" t="str">
        <f>IF('[1]Сводный 2008'!X223&lt;500,500-'[1]Сводный 2008'!X223,"")</f>
        <v/>
      </c>
      <c r="I83" s="3" t="str">
        <f>IF('[1]Сводный 2008'!Y223&lt;500,500-'[1]Сводный 2008'!Y223,"")</f>
        <v/>
      </c>
      <c r="J83" s="30"/>
      <c r="K83" s="30"/>
      <c r="L83" s="31"/>
      <c r="M83" s="3" t="str">
        <f>IF('[1]Сводный 2008'!Z223&lt;600,600-'[1]Сводный 2008'!Z223,"")</f>
        <v/>
      </c>
      <c r="N83" s="3">
        <f t="shared" si="7"/>
        <v>212</v>
      </c>
    </row>
    <row r="84" spans="1:14">
      <c r="A84" s="33">
        <f>'[1]Сводный 2008'!D229</f>
        <v>218</v>
      </c>
      <c r="B84" s="32">
        <f t="shared" si="6"/>
        <v>3400</v>
      </c>
      <c r="C84" s="32" t="str">
        <f>IF('[1]Сводный 2008'!S229&lt;12000,12000-'[1]Сводный 2008'!S229,"")</f>
        <v/>
      </c>
      <c r="D84" s="35" t="str">
        <f>IF('[1]Сводный 2008'!T229&lt;13600,13600-'[1]Сводный 2008'!T229,"")</f>
        <v/>
      </c>
      <c r="E84" s="35" t="str">
        <f>IF('[1]Сводный 2008'!U229&lt;3400*$E$2,$E$2*3400-'[1]Сводный 2008'!U229,"")</f>
        <v/>
      </c>
      <c r="F84" s="32">
        <f>IF('[1]Сводный 2008'!V229&lt;3400*$F$2,$F$2*3400-'[1]Сводный 2008'!V229,"")</f>
        <v>3400</v>
      </c>
      <c r="G84" s="32"/>
      <c r="H84" s="32" t="str">
        <f>IF('[1]Сводный 2008'!X229&lt;500,500-'[1]Сводный 2008'!X229,"")</f>
        <v/>
      </c>
      <c r="I84" s="32" t="str">
        <f>IF('[1]Сводный 2008'!Y229&lt;500,500-'[1]Сводный 2008'!Y229,"")</f>
        <v/>
      </c>
      <c r="J84" s="33"/>
      <c r="K84" s="33"/>
      <c r="L84" s="32"/>
      <c r="M84" s="32" t="str">
        <f>IF('[1]Сводный 2008'!Z229&lt;600,600-'[1]Сводный 2008'!Z229,"")</f>
        <v/>
      </c>
      <c r="N84" s="32">
        <f t="shared" si="7"/>
        <v>218</v>
      </c>
    </row>
    <row r="85" spans="1:14">
      <c r="A85" s="1">
        <f>'[1]Сводный 2008'!D233</f>
        <v>222</v>
      </c>
      <c r="B85" s="28">
        <f t="shared" si="6"/>
        <v>40600</v>
      </c>
      <c r="C85" s="3">
        <f>IF('[1]Сводный 2008'!S233&lt;12000,12000-'[1]Сводный 2008'!S233,"")</f>
        <v>12000</v>
      </c>
      <c r="D85" s="38">
        <f>IF('[1]Сводный 2008'!T233&lt;13600,13600-'[1]Сводный 2008'!T233,"")</f>
        <v>13400</v>
      </c>
      <c r="E85" s="38">
        <f>IF('[1]Сводный 2008'!U233&lt;3400*$E$2,$E$2*3400-'[1]Сводный 2008'!U233,"")</f>
        <v>13600</v>
      </c>
      <c r="F85" s="3">
        <f>IF('[1]Сводный 2008'!V233&lt;3400*$F$2,$F$2*3400-'[1]Сводный 2008'!V233,"")</f>
        <v>13600</v>
      </c>
      <c r="G85" s="3"/>
      <c r="H85" s="3" t="str">
        <f>IF('[1]Сводный 2008'!X233&lt;500,500-'[1]Сводный 2008'!X233,"")</f>
        <v/>
      </c>
      <c r="I85" s="3" t="str">
        <f>IF('[1]Сводный 2008'!Y233&lt;500,500-'[1]Сводный 2008'!Y233,"")</f>
        <v/>
      </c>
      <c r="J85" s="30"/>
      <c r="K85" s="30"/>
      <c r="L85" s="31"/>
      <c r="M85" s="3" t="str">
        <f>IF('[1]Сводный 2008'!Z233&lt;600,600-'[1]Сводный 2008'!Z233,"")</f>
        <v/>
      </c>
      <c r="N85" s="3">
        <f t="shared" si="7"/>
        <v>222</v>
      </c>
    </row>
    <row r="86" spans="1:14">
      <c r="A86" s="33">
        <f>'[1]Сводный 2008'!D236</f>
        <v>225</v>
      </c>
      <c r="B86" s="32">
        <f t="shared" si="6"/>
        <v>13600</v>
      </c>
      <c r="C86" s="32" t="str">
        <f>IF('[1]Сводный 2008'!S236&lt;12000,12000-'[1]Сводный 2008'!S236,"")</f>
        <v/>
      </c>
      <c r="D86" s="35" t="str">
        <f>IF('[1]Сводный 2008'!T236&lt;13600,13600-'[1]Сводный 2008'!T236,"")</f>
        <v/>
      </c>
      <c r="E86" s="35" t="str">
        <f>IF('[1]Сводный 2008'!U236&lt;3400*$E$2,$E$2*3400-'[1]Сводный 2008'!U236,"")</f>
        <v/>
      </c>
      <c r="F86" s="32">
        <f>IF('[1]Сводный 2008'!V236&lt;3400*$F$2,$F$2*3400-'[1]Сводный 2008'!V236,"")</f>
        <v>13600</v>
      </c>
      <c r="G86" s="32"/>
      <c r="H86" s="32" t="str">
        <f>IF('[1]Сводный 2008'!X236&lt;500,500-'[1]Сводный 2008'!X236,"")</f>
        <v/>
      </c>
      <c r="I86" s="32" t="str">
        <f>IF('[1]Сводный 2008'!Y236&lt;500,500-'[1]Сводный 2008'!Y236,"")</f>
        <v/>
      </c>
      <c r="J86" s="33"/>
      <c r="K86" s="33"/>
      <c r="L86" s="32"/>
      <c r="M86" s="32" t="str">
        <f>IF('[1]Сводный 2008'!Z236&lt;600,600-'[1]Сводный 2008'!Z236,"")</f>
        <v/>
      </c>
      <c r="N86" s="32">
        <f t="shared" si="7"/>
        <v>225</v>
      </c>
    </row>
    <row r="87" spans="1:14">
      <c r="A87" s="1">
        <f>'[1]Сводный 2008'!D240</f>
        <v>229</v>
      </c>
      <c r="B87" s="28">
        <f t="shared" si="6"/>
        <v>13600</v>
      </c>
      <c r="C87" s="3" t="str">
        <f>IF('[1]Сводный 2008'!S240&lt;12000,12000-'[1]Сводный 2008'!S240,"")</f>
        <v/>
      </c>
      <c r="D87" s="38" t="str">
        <f>IF('[1]Сводный 2008'!T240&lt;13600,13600-'[1]Сводный 2008'!T240,"")</f>
        <v/>
      </c>
      <c r="E87" s="38" t="str">
        <f>IF('[1]Сводный 2008'!U240&lt;3400*$E$2,$E$2*3400-'[1]Сводный 2008'!U240,"")</f>
        <v/>
      </c>
      <c r="F87" s="3">
        <f>IF('[1]Сводный 2008'!V240&lt;3400*$F$2,$F$2*3400-'[1]Сводный 2008'!V240,"")</f>
        <v>13600</v>
      </c>
      <c r="G87" s="3"/>
      <c r="H87" s="3" t="str">
        <f>IF('[1]Сводный 2008'!X240&lt;500,500-'[1]Сводный 2008'!X240,"")</f>
        <v/>
      </c>
      <c r="I87" s="3" t="str">
        <f>IF('[1]Сводный 2008'!Y240&lt;500,500-'[1]Сводный 2008'!Y240,"")</f>
        <v/>
      </c>
      <c r="J87" s="30"/>
      <c r="K87" s="30"/>
      <c r="L87" s="31"/>
      <c r="M87" s="3" t="str">
        <f>IF('[1]Сводный 2008'!Z240&lt;600,600-'[1]Сводный 2008'!Z240,"")</f>
        <v/>
      </c>
      <c r="N87" s="3">
        <f t="shared" si="7"/>
        <v>229</v>
      </c>
    </row>
    <row r="88" spans="1:14">
      <c r="A88" s="33" t="str">
        <f>'[1]Сводный 2008'!D241</f>
        <v>229а</v>
      </c>
      <c r="B88" s="32">
        <f t="shared" si="6"/>
        <v>800</v>
      </c>
      <c r="C88" s="32" t="str">
        <f>IF('[1]Сводный 2008'!S241&lt;12000,12000-'[1]Сводный 2008'!S241,"")</f>
        <v/>
      </c>
      <c r="D88" s="35" t="str">
        <f>IF('[1]Сводный 2008'!T241&lt;13600,13600-'[1]Сводный 2008'!T241,"")</f>
        <v/>
      </c>
      <c r="E88" s="35" t="str">
        <f>IF('[1]Сводный 2008'!U241&lt;3400*$E$2,$E$2*3400-'[1]Сводный 2008'!U241,"")</f>
        <v/>
      </c>
      <c r="F88" s="32" t="str">
        <f>IF('[1]Сводный 2008'!V241&lt;3400*$F$2,$F$2*3400-'[1]Сводный 2008'!V241,"")</f>
        <v/>
      </c>
      <c r="G88" s="32"/>
      <c r="H88" s="32">
        <f>IF('[1]Сводный 2008'!X241&lt;500,500-'[1]Сводный 2008'!X241,"")</f>
        <v>300</v>
      </c>
      <c r="I88" s="32">
        <f>IF('[1]Сводный 2008'!Y241&lt;500,500-'[1]Сводный 2008'!Y241,"")</f>
        <v>500</v>
      </c>
      <c r="J88" s="33"/>
      <c r="K88" s="33"/>
      <c r="L88" s="32"/>
      <c r="M88" s="32" t="str">
        <f>IF('[1]Сводный 2008'!Z241&lt;600,600-'[1]Сводный 2008'!Z241,"")</f>
        <v/>
      </c>
      <c r="N88" s="32" t="str">
        <f t="shared" si="7"/>
        <v>229а</v>
      </c>
    </row>
    <row r="89" spans="1:14">
      <c r="A89" s="1">
        <f>'[1]Сводный 2008'!D245</f>
        <v>233</v>
      </c>
      <c r="B89" s="28">
        <f t="shared" si="6"/>
        <v>1800</v>
      </c>
      <c r="C89" s="3" t="str">
        <f>IF('[1]Сводный 2008'!S245&lt;12000,12000-'[1]Сводный 2008'!S245,"")</f>
        <v/>
      </c>
      <c r="D89" s="38" t="str">
        <f>IF('[1]Сводный 2008'!T245&lt;13600,13600-'[1]Сводный 2008'!T245,"")</f>
        <v/>
      </c>
      <c r="E89" s="38" t="str">
        <f>IF('[1]Сводный 2008'!U245&lt;3400*$E$2,$E$2*3400-'[1]Сводный 2008'!U245,"")</f>
        <v/>
      </c>
      <c r="F89" s="3">
        <f>IF('[1]Сводный 2008'!V245&lt;3400*$F$2,$F$2*3400-'[1]Сводный 2008'!V245,"")</f>
        <v>1800</v>
      </c>
      <c r="G89" s="3"/>
      <c r="H89" s="3" t="str">
        <f>IF('[1]Сводный 2008'!X245&lt;500,500-'[1]Сводный 2008'!X245,"")</f>
        <v/>
      </c>
      <c r="I89" s="3" t="str">
        <f>IF('[1]Сводный 2008'!Y245&lt;500,500-'[1]Сводный 2008'!Y245,"")</f>
        <v/>
      </c>
      <c r="J89" s="30"/>
      <c r="K89" s="30"/>
      <c r="L89" s="31"/>
      <c r="M89" s="3" t="str">
        <f>IF('[1]Сводный 2008'!Z245&lt;600,600-'[1]Сводный 2008'!Z245,"")</f>
        <v/>
      </c>
      <c r="N89" s="3">
        <f t="shared" si="7"/>
        <v>233</v>
      </c>
    </row>
    <row r="90" spans="1:14">
      <c r="A90" s="33">
        <f>'[1]Сводный 2008'!D246</f>
        <v>234</v>
      </c>
      <c r="B90" s="32">
        <f t="shared" si="6"/>
        <v>0</v>
      </c>
      <c r="C90" s="32" t="str">
        <f>IF('[1]Сводный 2008'!S246&lt;12000,12000-'[1]Сводный 2008'!S246,"")</f>
        <v/>
      </c>
      <c r="D90" s="35" t="str">
        <f>IF('[1]Сводный 2008'!T246&lt;13600,13600-'[1]Сводный 2008'!T246,"")</f>
        <v/>
      </c>
      <c r="E90" s="35" t="str">
        <f>IF('[1]Сводный 2008'!U246&lt;3400*$E$2,$E$2*3400-'[1]Сводный 2008'!U246,"")</f>
        <v/>
      </c>
      <c r="F90" s="32" t="str">
        <f>IF('[1]Сводный 2008'!V246&lt;3400*$F$2,$F$2*3400-'[1]Сводный 2008'!V246,"")</f>
        <v/>
      </c>
      <c r="G90" s="32"/>
      <c r="H90" s="32" t="str">
        <f>IF('[1]Сводный 2008'!X246&lt;500,500-'[1]Сводный 2008'!X246,"")</f>
        <v/>
      </c>
      <c r="I90" s="32" t="str">
        <f>IF('[1]Сводный 2008'!Y246&lt;500,500-'[1]Сводный 2008'!Y246,"")</f>
        <v/>
      </c>
      <c r="J90" s="33"/>
      <c r="K90" s="33"/>
      <c r="L90" s="32"/>
      <c r="M90" s="32" t="str">
        <f>IF('[1]Сводный 2008'!Z246&lt;600,600-'[1]Сводный 2008'!Z246,"")</f>
        <v/>
      </c>
      <c r="N90" s="32">
        <f t="shared" si="7"/>
        <v>234</v>
      </c>
    </row>
    <row r="91" spans="1:14">
      <c r="A91" s="1">
        <f>'[1]Сводный 2008'!D247</f>
        <v>235</v>
      </c>
      <c r="B91" s="28">
        <f t="shared" si="6"/>
        <v>6800</v>
      </c>
      <c r="C91" s="3" t="str">
        <f>IF('[1]Сводный 2008'!S247&lt;12000,12000-'[1]Сводный 2008'!S247,"")</f>
        <v/>
      </c>
      <c r="D91" s="38" t="str">
        <f>IF('[1]Сводный 2008'!T247&lt;13600,13600-'[1]Сводный 2008'!T247,"")</f>
        <v/>
      </c>
      <c r="E91" s="38" t="str">
        <f>IF('[1]Сводный 2008'!U247&lt;3400*$E$2,$E$2*3400-'[1]Сводный 2008'!U247,"")</f>
        <v/>
      </c>
      <c r="F91" s="3">
        <f>IF('[1]Сводный 2008'!V247&lt;3400*$F$2,$F$2*3400-'[1]Сводный 2008'!V247,"")</f>
        <v>6800</v>
      </c>
      <c r="G91" s="3"/>
      <c r="H91" s="3" t="str">
        <f>IF('[1]Сводный 2008'!X247&lt;500,500-'[1]Сводный 2008'!X247,"")</f>
        <v/>
      </c>
      <c r="I91" s="3" t="str">
        <f>IF('[1]Сводный 2008'!Y247&lt;500,500-'[1]Сводный 2008'!Y247,"")</f>
        <v/>
      </c>
      <c r="J91" s="30"/>
      <c r="K91" s="30"/>
      <c r="L91" s="31"/>
      <c r="M91" s="3" t="str">
        <f>IF('[1]Сводный 2008'!Z247&lt;600,600-'[1]Сводный 2008'!Z247,"")</f>
        <v/>
      </c>
      <c r="N91" s="3">
        <f t="shared" si="7"/>
        <v>235</v>
      </c>
    </row>
    <row r="92" spans="1:14">
      <c r="A92" s="33">
        <f>'[1]Сводный 2008'!D250</f>
        <v>238</v>
      </c>
      <c r="B92" s="32">
        <f t="shared" si="6"/>
        <v>40800</v>
      </c>
      <c r="C92" s="32">
        <f>IF('[1]Сводный 2008'!S250&lt;12000,12000-'[1]Сводный 2008'!S250,"")</f>
        <v>6200</v>
      </c>
      <c r="D92" s="35">
        <f>IF('[1]Сводный 2008'!T250&lt;13600,13600-'[1]Сводный 2008'!T250,"")</f>
        <v>13600</v>
      </c>
      <c r="E92" s="35">
        <f>IF('[1]Сводный 2008'!U250&lt;3400*$E$2,$E$2*3400-'[1]Сводный 2008'!U250,"")</f>
        <v>13600</v>
      </c>
      <c r="F92" s="32">
        <f>IF('[1]Сводный 2008'!V250&lt;3400*$F$2,$F$2*3400-'[1]Сводный 2008'!V250,"")</f>
        <v>13600</v>
      </c>
      <c r="G92" s="32"/>
      <c r="H92" s="32" t="str">
        <f>IF('[1]Сводный 2008'!X250&lt;500,500-'[1]Сводный 2008'!X250,"")</f>
        <v/>
      </c>
      <c r="I92" s="32" t="str">
        <f>IF('[1]Сводный 2008'!Y250&lt;500,500-'[1]Сводный 2008'!Y250,"")</f>
        <v/>
      </c>
      <c r="J92" s="33"/>
      <c r="K92" s="33"/>
      <c r="L92" s="32"/>
      <c r="M92" s="32" t="str">
        <f>IF('[1]Сводный 2008'!Z250&lt;600,600-'[1]Сводный 2008'!Z250,"")</f>
        <v/>
      </c>
      <c r="N92" s="32">
        <f t="shared" si="7"/>
        <v>238</v>
      </c>
    </row>
    <row r="93" spans="1:14">
      <c r="A93" s="1">
        <f>'[1]Сводный 2008'!D252</f>
        <v>240</v>
      </c>
      <c r="B93" s="28">
        <f t="shared" si="6"/>
        <v>1100</v>
      </c>
      <c r="C93" s="3" t="str">
        <f>IF('[1]Сводный 2008'!S252&lt;12000,12000-'[1]Сводный 2008'!S252,"")</f>
        <v/>
      </c>
      <c r="D93" s="38" t="str">
        <f>IF('[1]Сводный 2008'!T252&lt;13600,13600-'[1]Сводный 2008'!T252,"")</f>
        <v/>
      </c>
      <c r="E93" s="38" t="str">
        <f>IF('[1]Сводный 2008'!U252&lt;3400*$E$2,$E$2*3400-'[1]Сводный 2008'!U252,"")</f>
        <v/>
      </c>
      <c r="F93" s="3" t="str">
        <f>IF('[1]Сводный 2008'!V252&lt;3400*$F$2,$F$2*3400-'[1]Сводный 2008'!V252,"")</f>
        <v/>
      </c>
      <c r="G93" s="3"/>
      <c r="H93" s="3" t="str">
        <f>IF('[1]Сводный 2008'!X252&lt;500,500-'[1]Сводный 2008'!X252,"")</f>
        <v/>
      </c>
      <c r="I93" s="3">
        <f>IF('[1]Сводный 2008'!Y252&lt;500,500-'[1]Сводный 2008'!Y252,"")</f>
        <v>500</v>
      </c>
      <c r="J93" s="30"/>
      <c r="K93" s="30"/>
      <c r="L93" s="31"/>
      <c r="M93" s="3">
        <f>IF('[1]Сводный 2008'!Z252&lt;600,600-'[1]Сводный 2008'!Z252,"")</f>
        <v>600</v>
      </c>
      <c r="N93" s="3">
        <f t="shared" si="7"/>
        <v>240</v>
      </c>
    </row>
    <row r="94" spans="1:14">
      <c r="A94" s="33">
        <f>'[1]Сводный 2008'!D256</f>
        <v>244</v>
      </c>
      <c r="B94" s="32">
        <f t="shared" si="6"/>
        <v>20400</v>
      </c>
      <c r="C94" s="32" t="str">
        <f>IF('[1]Сводный 2008'!S256&lt;12000,12000-'[1]Сводный 2008'!S256,"")</f>
        <v/>
      </c>
      <c r="D94" s="35" t="str">
        <f>IF('[1]Сводный 2008'!T256&lt;13600,13600-'[1]Сводный 2008'!T256,"")</f>
        <v/>
      </c>
      <c r="E94" s="35">
        <f>IF('[1]Сводный 2008'!U256&lt;3400*$E$2,$E$2*3400-'[1]Сводный 2008'!U256,"")</f>
        <v>6800</v>
      </c>
      <c r="F94" s="32">
        <f>IF('[1]Сводный 2008'!V256&lt;3400*$F$2,$F$2*3400-'[1]Сводный 2008'!V256,"")</f>
        <v>13600</v>
      </c>
      <c r="G94" s="32"/>
      <c r="H94" s="32" t="str">
        <f>IF('[1]Сводный 2008'!X256&lt;500,500-'[1]Сводный 2008'!X256,"")</f>
        <v/>
      </c>
      <c r="I94" s="32" t="str">
        <f>IF('[1]Сводный 2008'!Y256&lt;500,500-'[1]Сводный 2008'!Y256,"")</f>
        <v/>
      </c>
      <c r="J94" s="33"/>
      <c r="K94" s="33"/>
      <c r="L94" s="32"/>
      <c r="M94" s="32" t="str">
        <f>IF('[1]Сводный 2008'!Z256&lt;600,600-'[1]Сводный 2008'!Z256,"")</f>
        <v/>
      </c>
      <c r="N94" s="32">
        <f t="shared" si="7"/>
        <v>244</v>
      </c>
    </row>
    <row r="95" spans="1:14">
      <c r="A95" s="1">
        <f>'[1]Сводный 2008'!D258</f>
        <v>246</v>
      </c>
      <c r="B95" s="28">
        <f t="shared" si="6"/>
        <v>5000</v>
      </c>
      <c r="C95" s="3" t="str">
        <f>IF('[1]Сводный 2008'!S258&lt;12000,12000-'[1]Сводный 2008'!S258,"")</f>
        <v/>
      </c>
      <c r="D95" s="37" t="str">
        <f>IF('[1]Сводный 2008'!T258&lt;13600,13600-'[1]Сводный 2008'!T258,"")</f>
        <v/>
      </c>
      <c r="E95" s="3" t="str">
        <f>IF('[1]Сводный 2008'!U258&lt;3400*$E$2,$E$2*3400-'[1]Сводный 2008'!U258,"")</f>
        <v/>
      </c>
      <c r="F95" s="3">
        <f>IF('[1]Сводный 2008'!V258&lt;3400*$F$2,$F$2*3400-'[1]Сводный 2008'!V258,"")</f>
        <v>5000</v>
      </c>
      <c r="G95" s="3"/>
      <c r="H95" s="3" t="str">
        <f>IF('[1]Сводный 2008'!X258&lt;500,500-'[1]Сводный 2008'!X258,"")</f>
        <v/>
      </c>
      <c r="I95" s="3" t="str">
        <f>IF('[1]Сводный 2008'!Y258&lt;500,500-'[1]Сводный 2008'!Y258,"")</f>
        <v/>
      </c>
      <c r="J95" s="30"/>
      <c r="K95" s="30"/>
      <c r="L95" s="31"/>
      <c r="M95" s="3" t="str">
        <f>IF('[1]Сводный 2008'!Z258&lt;600,600-'[1]Сводный 2008'!Z258,"")</f>
        <v/>
      </c>
      <c r="N95" s="3">
        <f t="shared" si="7"/>
        <v>246</v>
      </c>
    </row>
    <row r="96" spans="1:14">
      <c r="B96" s="2"/>
      <c r="M96" s="36"/>
      <c r="N96" s="36"/>
    </row>
    <row r="97" spans="13:14">
      <c r="M97" s="36"/>
      <c r="N97" s="36"/>
    </row>
    <row r="98" spans="13:14">
      <c r="M98" s="36"/>
      <c r="N98" s="36"/>
    </row>
    <row r="99" spans="13:14">
      <c r="M99" s="36"/>
      <c r="N99" s="36"/>
    </row>
    <row r="100" spans="13:14">
      <c r="M100" s="36"/>
      <c r="N100" s="36"/>
    </row>
    <row r="101" spans="13:14">
      <c r="M101" s="36"/>
      <c r="N101" s="36"/>
    </row>
    <row r="102" spans="13:14">
      <c r="M102" s="36"/>
      <c r="N102" s="36"/>
    </row>
    <row r="103" spans="13:14">
      <c r="M103" s="36"/>
      <c r="N103" s="36"/>
    </row>
    <row r="104" spans="13:14">
      <c r="M104" s="36"/>
      <c r="N104" s="36"/>
    </row>
    <row r="105" spans="13:14">
      <c r="M105" s="36"/>
      <c r="N105" s="36"/>
    </row>
    <row r="106" spans="13:14">
      <c r="M106" s="36"/>
      <c r="N106" s="36"/>
    </row>
    <row r="107" spans="13:14">
      <c r="M107" s="36"/>
      <c r="N107" s="36"/>
    </row>
    <row r="108" spans="13:14">
      <c r="M108" s="36"/>
      <c r="N108" s="36"/>
    </row>
    <row r="109" spans="13:14">
      <c r="M109" s="36"/>
      <c r="N109" s="36"/>
    </row>
    <row r="110" spans="13:14">
      <c r="M110" s="36"/>
      <c r="N110" s="36"/>
    </row>
    <row r="111" spans="13:14">
      <c r="M111" s="36"/>
      <c r="N111" s="36"/>
    </row>
    <row r="112" spans="13:14">
      <c r="M112" s="36"/>
      <c r="N112" s="36"/>
    </row>
    <row r="113" spans="13:14">
      <c r="M113" s="36"/>
      <c r="N113" s="36"/>
    </row>
    <row r="114" spans="13:14">
      <c r="M114" s="36"/>
      <c r="N114" s="36"/>
    </row>
    <row r="115" spans="13:14">
      <c r="M115" s="36"/>
      <c r="N115" s="36"/>
    </row>
    <row r="116" spans="13:14">
      <c r="M116" s="36"/>
      <c r="N116" s="36"/>
    </row>
    <row r="117" spans="13:14">
      <c r="M117" s="36"/>
      <c r="N117" s="36"/>
    </row>
  </sheetData>
  <mergeCells count="6">
    <mergeCell ref="C5:D5"/>
    <mergeCell ref="H5:I5"/>
    <mergeCell ref="J5:L5"/>
    <mergeCell ref="H6:H8"/>
    <mergeCell ref="I6:I8"/>
    <mergeCell ref="M6:M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2021-10-03T17:25:36Z</dcterms:created>
  <dcterms:modified xsi:type="dcterms:W3CDTF">2021-10-03T17:45:10Z</dcterms:modified>
</cp:coreProperties>
</file>