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270" i="1"/>
  <c r="I270"/>
  <c r="H270"/>
  <c r="J270" s="1"/>
  <c r="R269"/>
  <c r="I269"/>
  <c r="H269"/>
  <c r="R268"/>
  <c r="I268"/>
  <c r="H268"/>
  <c r="J268" s="1"/>
  <c r="R267"/>
  <c r="I267"/>
  <c r="H267"/>
  <c r="R266"/>
  <c r="I266"/>
  <c r="H266"/>
  <c r="R265"/>
  <c r="I265"/>
  <c r="H265"/>
  <c r="R264"/>
  <c r="I264"/>
  <c r="H264"/>
  <c r="R263"/>
  <c r="I263"/>
  <c r="H263"/>
  <c r="R262"/>
  <c r="I262"/>
  <c r="H262"/>
  <c r="R261"/>
  <c r="I261"/>
  <c r="H261"/>
  <c r="R260"/>
  <c r="R259"/>
  <c r="I259"/>
  <c r="H259"/>
  <c r="R258"/>
  <c r="I258"/>
  <c r="H258"/>
  <c r="J258" s="1"/>
  <c r="R257"/>
  <c r="I257"/>
  <c r="H257"/>
  <c r="J257" s="1"/>
  <c r="R256"/>
  <c r="I256"/>
  <c r="H256"/>
  <c r="J256" s="1"/>
  <c r="R255"/>
  <c r="I255"/>
  <c r="H255"/>
  <c r="J255" s="1"/>
  <c r="R254"/>
  <c r="I254"/>
  <c r="H254"/>
  <c r="J254" s="1"/>
  <c r="R253"/>
  <c r="I253"/>
  <c r="H253"/>
  <c r="J253" s="1"/>
  <c r="R252"/>
  <c r="I252"/>
  <c r="H252"/>
  <c r="J252" s="1"/>
  <c r="R251"/>
  <c r="R250"/>
  <c r="I250"/>
  <c r="H250"/>
  <c r="J250" s="1"/>
  <c r="R249"/>
  <c r="I249"/>
  <c r="H249"/>
  <c r="J249" s="1"/>
  <c r="R248"/>
  <c r="I248"/>
  <c r="H248"/>
  <c r="J248" s="1"/>
  <c r="R247"/>
  <c r="I247"/>
  <c r="H247"/>
  <c r="R246"/>
  <c r="I246"/>
  <c r="H246"/>
  <c r="R245"/>
  <c r="I245"/>
  <c r="H245"/>
  <c r="R244"/>
  <c r="I244"/>
  <c r="H244"/>
  <c r="R243"/>
  <c r="I243"/>
  <c r="H243"/>
  <c r="J243" s="1"/>
  <c r="R242"/>
  <c r="I242"/>
  <c r="H242"/>
  <c r="J242" s="1"/>
  <c r="R241"/>
  <c r="I241"/>
  <c r="H241"/>
  <c r="R240"/>
  <c r="R239"/>
  <c r="R238"/>
  <c r="R237"/>
  <c r="R236"/>
  <c r="I236"/>
  <c r="H236"/>
  <c r="J236" s="1"/>
  <c r="R235"/>
  <c r="I235"/>
  <c r="H235"/>
  <c r="J235" s="1"/>
  <c r="R234"/>
  <c r="I234"/>
  <c r="H234"/>
  <c r="J234" s="1"/>
  <c r="R233"/>
  <c r="I233"/>
  <c r="H233"/>
  <c r="J233" s="1"/>
  <c r="R232"/>
  <c r="I232"/>
  <c r="H232"/>
  <c r="J232" s="1"/>
  <c r="R231"/>
  <c r="I231"/>
  <c r="H231"/>
  <c r="R230"/>
  <c r="I230"/>
  <c r="H230"/>
  <c r="J230" s="1"/>
  <c r="R229"/>
  <c r="I229"/>
  <c r="H229"/>
  <c r="R228"/>
  <c r="I228"/>
  <c r="H228"/>
  <c r="J228" s="1"/>
  <c r="R227"/>
  <c r="I227"/>
  <c r="H227"/>
  <c r="J227" s="1"/>
  <c r="R226"/>
  <c r="I226"/>
  <c r="H226"/>
  <c r="J226" s="1"/>
  <c r="R225"/>
  <c r="I225"/>
  <c r="H225"/>
  <c r="R224"/>
  <c r="I224"/>
  <c r="H224"/>
  <c r="J224" s="1"/>
  <c r="R223"/>
  <c r="I223"/>
  <c r="H223"/>
  <c r="J223" s="1"/>
  <c r="R222"/>
  <c r="I222"/>
  <c r="H222"/>
  <c r="J222" s="1"/>
  <c r="R221"/>
  <c r="I221"/>
  <c r="H221"/>
  <c r="J221" s="1"/>
  <c r="R220"/>
  <c r="R219"/>
  <c r="I219"/>
  <c r="H219"/>
  <c r="R218"/>
  <c r="I218"/>
  <c r="H218"/>
  <c r="R217"/>
  <c r="I217"/>
  <c r="H217"/>
  <c r="R216"/>
  <c r="I216"/>
  <c r="H216"/>
  <c r="R215"/>
  <c r="I215"/>
  <c r="H215"/>
  <c r="R214"/>
  <c r="I214"/>
  <c r="H214"/>
  <c r="R213"/>
  <c r="I213"/>
  <c r="H213"/>
  <c r="R212"/>
  <c r="I212"/>
  <c r="H212"/>
  <c r="J212" s="1"/>
  <c r="R211"/>
  <c r="I211"/>
  <c r="H211"/>
  <c r="R210"/>
  <c r="I210"/>
  <c r="H210"/>
  <c r="J210" s="1"/>
  <c r="R209"/>
  <c r="I209"/>
  <c r="H209"/>
  <c r="R208"/>
  <c r="I208"/>
  <c r="H208"/>
  <c r="J208" s="1"/>
  <c r="R207"/>
  <c r="I207"/>
  <c r="H207"/>
  <c r="J207" s="1"/>
  <c r="R206"/>
  <c r="I206"/>
  <c r="H206"/>
  <c r="J206" s="1"/>
  <c r="R205"/>
  <c r="I205"/>
  <c r="H205"/>
  <c r="R204"/>
  <c r="I204"/>
  <c r="H204"/>
  <c r="J204" s="1"/>
  <c r="R203"/>
  <c r="I203"/>
  <c r="H203"/>
  <c r="R202"/>
  <c r="I202"/>
  <c r="H202"/>
  <c r="J202" s="1"/>
  <c r="R201"/>
  <c r="R200"/>
  <c r="I200"/>
  <c r="H200"/>
  <c r="J200" s="1"/>
  <c r="R199"/>
  <c r="I199"/>
  <c r="H199"/>
  <c r="R198"/>
  <c r="R197"/>
  <c r="R196"/>
  <c r="I196"/>
  <c r="H196"/>
  <c r="J196" s="1"/>
  <c r="R195"/>
  <c r="I195"/>
  <c r="H195"/>
  <c r="R194"/>
  <c r="I194"/>
  <c r="H194"/>
  <c r="R193"/>
  <c r="I193"/>
  <c r="H193"/>
  <c r="J193" s="1"/>
  <c r="R192"/>
  <c r="I192"/>
  <c r="H192"/>
  <c r="J192" s="1"/>
  <c r="R191"/>
  <c r="I191"/>
  <c r="H191"/>
  <c r="J191" s="1"/>
  <c r="R190"/>
  <c r="I190"/>
  <c r="H190"/>
  <c r="R189"/>
  <c r="I189"/>
  <c r="H189"/>
  <c r="J189" s="1"/>
  <c r="R188"/>
  <c r="I188"/>
  <c r="H188"/>
  <c r="J188" s="1"/>
  <c r="R187"/>
  <c r="I187"/>
  <c r="H187"/>
  <c r="R186"/>
  <c r="R185"/>
  <c r="R184"/>
  <c r="I184"/>
  <c r="H184"/>
  <c r="J184" s="1"/>
  <c r="R183"/>
  <c r="I183"/>
  <c r="H183"/>
  <c r="J183" s="1"/>
  <c r="R182"/>
  <c r="I182"/>
  <c r="H182"/>
  <c r="J182" s="1"/>
  <c r="R181"/>
  <c r="J181"/>
  <c r="R180"/>
  <c r="I180"/>
  <c r="H180"/>
  <c r="R179"/>
  <c r="I179"/>
  <c r="H179"/>
  <c r="R178"/>
  <c r="I178"/>
  <c r="H178"/>
  <c r="R177"/>
  <c r="I177"/>
  <c r="H177"/>
  <c r="R176"/>
  <c r="I176"/>
  <c r="H176"/>
  <c r="R175"/>
  <c r="I175"/>
  <c r="H175"/>
  <c r="R174"/>
  <c r="I174"/>
  <c r="H174"/>
  <c r="R173"/>
  <c r="I173"/>
  <c r="H173"/>
  <c r="R172"/>
  <c r="I172"/>
  <c r="H172"/>
  <c r="R171"/>
  <c r="I171"/>
  <c r="H171"/>
  <c r="R170"/>
  <c r="I170"/>
  <c r="H170"/>
  <c r="R169"/>
  <c r="I169"/>
  <c r="H169"/>
  <c r="R168"/>
  <c r="I168"/>
  <c r="H168"/>
  <c r="J168" s="1"/>
  <c r="R167"/>
  <c r="I167"/>
  <c r="H167"/>
  <c r="J167" s="1"/>
  <c r="R166"/>
  <c r="I166"/>
  <c r="H166"/>
  <c r="J166" s="1"/>
  <c r="R165"/>
  <c r="I165"/>
  <c r="H165"/>
  <c r="J165" s="1"/>
  <c r="R164"/>
  <c r="I164"/>
  <c r="H164"/>
  <c r="J164" s="1"/>
  <c r="R163"/>
  <c r="I163"/>
  <c r="H163"/>
  <c r="J163" s="1"/>
  <c r="R162"/>
  <c r="I162"/>
  <c r="H162"/>
  <c r="J162" s="1"/>
  <c r="R161"/>
  <c r="I161"/>
  <c r="H161"/>
  <c r="J161" s="1"/>
  <c r="R160"/>
  <c r="I160"/>
  <c r="H160"/>
  <c r="R159"/>
  <c r="I159"/>
  <c r="H159"/>
  <c r="J159" s="1"/>
  <c r="R158"/>
  <c r="I158"/>
  <c r="H158"/>
  <c r="R157"/>
  <c r="I157"/>
  <c r="H157"/>
  <c r="J157" s="1"/>
  <c r="R156"/>
  <c r="I156"/>
  <c r="H156"/>
  <c r="J156" s="1"/>
  <c r="R155"/>
  <c r="I155"/>
  <c r="H155"/>
  <c r="J155" s="1"/>
  <c r="R154"/>
  <c r="I154"/>
  <c r="H154"/>
  <c r="J154" s="1"/>
  <c r="R153"/>
  <c r="I153"/>
  <c r="H153"/>
  <c r="J153" s="1"/>
  <c r="R152"/>
  <c r="I152"/>
  <c r="H152"/>
  <c r="J152" s="1"/>
  <c r="R151"/>
  <c r="I151"/>
  <c r="H151"/>
  <c r="J151" s="1"/>
  <c r="R150"/>
  <c r="I150"/>
  <c r="H150"/>
  <c r="J150" s="1"/>
  <c r="R149"/>
  <c r="I149"/>
  <c r="H149"/>
  <c r="J149" s="1"/>
  <c r="R148"/>
  <c r="R147"/>
  <c r="I147"/>
  <c r="H147"/>
  <c r="J147" s="1"/>
  <c r="R146"/>
  <c r="R145"/>
  <c r="I145"/>
  <c r="H145"/>
  <c r="R144"/>
  <c r="I144"/>
  <c r="H144"/>
  <c r="R143"/>
  <c r="I143"/>
  <c r="H143"/>
  <c r="R142"/>
  <c r="I142"/>
  <c r="H142"/>
  <c r="J142" s="1"/>
  <c r="R141"/>
  <c r="I141"/>
  <c r="H141"/>
  <c r="J141" s="1"/>
  <c r="R140"/>
  <c r="I140"/>
  <c r="H140"/>
  <c r="R139"/>
  <c r="I139"/>
  <c r="H139"/>
  <c r="J139" s="1"/>
  <c r="R138"/>
  <c r="I138"/>
  <c r="H138"/>
  <c r="R137"/>
  <c r="R136"/>
  <c r="J136"/>
  <c r="R135"/>
  <c r="I135"/>
  <c r="H135"/>
  <c r="R134"/>
  <c r="J134"/>
  <c r="R133"/>
  <c r="I133"/>
  <c r="H133"/>
  <c r="R132"/>
  <c r="I132"/>
  <c r="H132"/>
  <c r="R131"/>
  <c r="I131"/>
  <c r="H131"/>
  <c r="R130"/>
  <c r="I130"/>
  <c r="H130"/>
  <c r="R129"/>
  <c r="I129"/>
  <c r="H129"/>
  <c r="J129" s="1"/>
  <c r="R128"/>
  <c r="I128"/>
  <c r="H128"/>
  <c r="R127"/>
  <c r="I127"/>
  <c r="H127"/>
  <c r="J127" s="1"/>
  <c r="R126"/>
  <c r="R125"/>
  <c r="I125"/>
  <c r="H125"/>
  <c r="J125" s="1"/>
  <c r="R124"/>
  <c r="I124"/>
  <c r="H124"/>
  <c r="J124" s="1"/>
  <c r="R123"/>
  <c r="I123"/>
  <c r="H123"/>
  <c r="J123" s="1"/>
  <c r="R122"/>
  <c r="I122"/>
  <c r="H122"/>
  <c r="J122" s="1"/>
  <c r="R121"/>
  <c r="I121"/>
  <c r="H121"/>
  <c r="R120"/>
  <c r="I120"/>
  <c r="H120"/>
  <c r="J120" s="1"/>
  <c r="R119"/>
  <c r="I119"/>
  <c r="H119"/>
  <c r="R118"/>
  <c r="I118"/>
  <c r="H118"/>
  <c r="J118" s="1"/>
  <c r="R117"/>
  <c r="I117"/>
  <c r="H117"/>
  <c r="J117" s="1"/>
  <c r="R116"/>
  <c r="I116"/>
  <c r="H116"/>
  <c r="J116" s="1"/>
  <c r="R115"/>
  <c r="I115"/>
  <c r="H115"/>
  <c r="R114"/>
  <c r="I114"/>
  <c r="H114"/>
  <c r="J114" s="1"/>
  <c r="R113"/>
  <c r="I113"/>
  <c r="H113"/>
  <c r="R112"/>
  <c r="I112"/>
  <c r="H112"/>
  <c r="J112" s="1"/>
  <c r="R111"/>
  <c r="I111"/>
  <c r="H111"/>
  <c r="J111" s="1"/>
  <c r="R110"/>
  <c r="I110"/>
  <c r="H110"/>
  <c r="J110" s="1"/>
  <c r="R109"/>
  <c r="I109"/>
  <c r="H109"/>
  <c r="J109" s="1"/>
  <c r="R108"/>
  <c r="I108"/>
  <c r="H108"/>
  <c r="R107"/>
  <c r="I107"/>
  <c r="H107"/>
  <c r="J107" s="1"/>
  <c r="R106"/>
  <c r="I106"/>
  <c r="H106"/>
  <c r="J106" s="1"/>
  <c r="R105"/>
  <c r="I105"/>
  <c r="H105"/>
  <c r="J105" s="1"/>
  <c r="R104"/>
  <c r="I104"/>
  <c r="H104"/>
  <c r="J104" s="1"/>
  <c r="R103"/>
  <c r="I103"/>
  <c r="H103"/>
  <c r="J103" s="1"/>
  <c r="R102"/>
  <c r="I102"/>
  <c r="H102"/>
  <c r="J102" s="1"/>
  <c r="R101"/>
  <c r="I101"/>
  <c r="H101"/>
  <c r="J101" s="1"/>
  <c r="R100"/>
  <c r="I100"/>
  <c r="H100"/>
  <c r="J100" s="1"/>
  <c r="R99"/>
  <c r="I99"/>
  <c r="H99"/>
  <c r="J99" s="1"/>
  <c r="R98"/>
  <c r="I98"/>
  <c r="H98"/>
  <c r="J98" s="1"/>
  <c r="R97"/>
  <c r="I97"/>
  <c r="H97"/>
  <c r="R96"/>
  <c r="I96"/>
  <c r="H96"/>
  <c r="J96" s="1"/>
  <c r="R95"/>
  <c r="I95"/>
  <c r="H95"/>
  <c r="J95" s="1"/>
  <c r="R94"/>
  <c r="I94"/>
  <c r="H94"/>
  <c r="R93"/>
  <c r="I93"/>
  <c r="H93"/>
  <c r="J93" s="1"/>
  <c r="R92"/>
  <c r="I92"/>
  <c r="H92"/>
  <c r="J92" s="1"/>
  <c r="R91"/>
  <c r="I91"/>
  <c r="H91"/>
  <c r="J91" s="1"/>
  <c r="R90"/>
  <c r="I90"/>
  <c r="H90"/>
  <c r="J90" s="1"/>
  <c r="R89"/>
  <c r="I89"/>
  <c r="H89"/>
  <c r="R88"/>
  <c r="I88"/>
  <c r="H88"/>
  <c r="J88" s="1"/>
  <c r="R87"/>
  <c r="I87"/>
  <c r="H87"/>
  <c r="J87" s="1"/>
  <c r="R86"/>
  <c r="I86"/>
  <c r="H86"/>
  <c r="R85"/>
  <c r="I85"/>
  <c r="H85"/>
  <c r="J85" s="1"/>
  <c r="R84"/>
  <c r="I84"/>
  <c r="H84"/>
  <c r="J84" s="1"/>
  <c r="R83"/>
  <c r="I83"/>
  <c r="H83"/>
  <c r="R82"/>
  <c r="I82"/>
  <c r="H82"/>
  <c r="J82" s="1"/>
  <c r="R81"/>
  <c r="I81"/>
  <c r="H81"/>
  <c r="J81" s="1"/>
  <c r="R80"/>
  <c r="I80"/>
  <c r="H80"/>
  <c r="J80" s="1"/>
  <c r="R79"/>
  <c r="I79"/>
  <c r="H79"/>
  <c r="R78"/>
  <c r="I78"/>
  <c r="H78"/>
  <c r="J78" s="1"/>
  <c r="R77"/>
  <c r="I77"/>
  <c r="H77"/>
  <c r="R76"/>
  <c r="I76"/>
  <c r="H76"/>
  <c r="R75"/>
  <c r="I75"/>
  <c r="H75"/>
  <c r="J75" s="1"/>
  <c r="R74"/>
  <c r="I74"/>
  <c r="H74"/>
  <c r="R73"/>
  <c r="I73"/>
  <c r="H73"/>
  <c r="R72"/>
  <c r="I72"/>
  <c r="H72"/>
  <c r="R71"/>
  <c r="I71"/>
  <c r="H71"/>
  <c r="R70"/>
  <c r="I70"/>
  <c r="H70"/>
  <c r="R69"/>
  <c r="I69"/>
  <c r="H69"/>
  <c r="R68"/>
  <c r="I68"/>
  <c r="H68"/>
  <c r="R67"/>
  <c r="I67"/>
  <c r="H67"/>
  <c r="R66"/>
  <c r="I66"/>
  <c r="H66"/>
  <c r="R65"/>
  <c r="I65"/>
  <c r="H65"/>
  <c r="R64"/>
  <c r="I64"/>
  <c r="H64"/>
  <c r="R63"/>
  <c r="I63"/>
  <c r="H63"/>
  <c r="R62"/>
  <c r="I62"/>
  <c r="H62"/>
  <c r="R61"/>
  <c r="I61"/>
  <c r="H61"/>
  <c r="R60"/>
  <c r="I60"/>
  <c r="H60"/>
  <c r="R59"/>
  <c r="I59"/>
  <c r="H59"/>
  <c r="R58"/>
  <c r="I58"/>
  <c r="H58"/>
  <c r="R57"/>
  <c r="I57"/>
  <c r="H57"/>
  <c r="R56"/>
  <c r="I56"/>
  <c r="H56"/>
  <c r="R55"/>
  <c r="I55"/>
  <c r="H55"/>
  <c r="R54"/>
  <c r="J54"/>
  <c r="R53"/>
  <c r="I53"/>
  <c r="H53"/>
  <c r="J53" s="1"/>
  <c r="R52"/>
  <c r="I52"/>
  <c r="H52"/>
  <c r="R51"/>
  <c r="I51"/>
  <c r="H51"/>
  <c r="J51" s="1"/>
  <c r="R50"/>
  <c r="I50"/>
  <c r="H50"/>
  <c r="J50" s="1"/>
  <c r="R49"/>
  <c r="I49"/>
  <c r="H49"/>
  <c r="J49" s="1"/>
  <c r="R48"/>
  <c r="I48"/>
  <c r="H48"/>
  <c r="J48" s="1"/>
  <c r="R47"/>
  <c r="I47"/>
  <c r="H47"/>
  <c r="J47" s="1"/>
  <c r="R46"/>
  <c r="R45"/>
  <c r="I45"/>
  <c r="H45"/>
  <c r="J45" s="1"/>
  <c r="R44"/>
  <c r="R43"/>
  <c r="I43"/>
  <c r="H43"/>
  <c r="J43" s="1"/>
  <c r="R42"/>
  <c r="I42"/>
  <c r="H42"/>
  <c r="J42" s="1"/>
  <c r="R41"/>
  <c r="I41"/>
  <c r="H41"/>
  <c r="J41" s="1"/>
  <c r="R40"/>
  <c r="R39"/>
  <c r="I39"/>
  <c r="H39"/>
  <c r="J39" s="1"/>
  <c r="R38"/>
  <c r="I38"/>
  <c r="H38"/>
  <c r="J38" s="1"/>
  <c r="R37"/>
  <c r="I37"/>
  <c r="H37"/>
  <c r="J37" s="1"/>
  <c r="R36"/>
  <c r="I36"/>
  <c r="H36"/>
  <c r="J36" s="1"/>
  <c r="R35"/>
  <c r="R34"/>
  <c r="I34"/>
  <c r="H34"/>
  <c r="R33"/>
  <c r="I33"/>
  <c r="H33"/>
  <c r="J33" s="1"/>
  <c r="R32"/>
  <c r="I32"/>
  <c r="H32"/>
  <c r="J32" s="1"/>
  <c r="R31"/>
  <c r="I31"/>
  <c r="H31"/>
  <c r="J31" s="1"/>
  <c r="R30"/>
  <c r="I30"/>
  <c r="H30"/>
  <c r="J30" s="1"/>
  <c r="R29"/>
  <c r="I29"/>
  <c r="H29"/>
  <c r="J29" s="1"/>
  <c r="R28"/>
  <c r="I28"/>
  <c r="H28"/>
  <c r="J28" s="1"/>
  <c r="R27"/>
  <c r="I27"/>
  <c r="H27"/>
  <c r="J27" s="1"/>
  <c r="R26"/>
  <c r="I26"/>
  <c r="H26"/>
  <c r="J26" s="1"/>
  <c r="R25"/>
  <c r="I25"/>
  <c r="H25"/>
  <c r="J25" s="1"/>
  <c r="R24"/>
  <c r="I24"/>
  <c r="H24"/>
  <c r="J24" s="1"/>
  <c r="R23"/>
  <c r="I23"/>
  <c r="H23"/>
  <c r="J23" s="1"/>
  <c r="R22"/>
  <c r="I22"/>
  <c r="H22"/>
  <c r="J22" s="1"/>
  <c r="R21"/>
  <c r="I21"/>
  <c r="H21"/>
  <c r="J21" s="1"/>
  <c r="R20"/>
  <c r="I20"/>
  <c r="H20"/>
  <c r="J20" s="1"/>
  <c r="R19"/>
  <c r="I19"/>
  <c r="H19"/>
  <c r="J19" s="1"/>
  <c r="R18"/>
  <c r="I18"/>
  <c r="H18"/>
  <c r="J18" s="1"/>
  <c r="R17"/>
  <c r="R16"/>
  <c r="I16"/>
  <c r="H16"/>
  <c r="R15"/>
  <c r="I15"/>
  <c r="H15"/>
  <c r="R14"/>
  <c r="I14"/>
  <c r="H14"/>
  <c r="R13"/>
  <c r="I13"/>
  <c r="H13"/>
  <c r="R12"/>
  <c r="J12"/>
  <c r="R11"/>
  <c r="I11"/>
  <c r="H11"/>
  <c r="R10"/>
  <c r="I10"/>
  <c r="H10"/>
  <c r="R9"/>
  <c r="I9"/>
  <c r="H9"/>
  <c r="R8"/>
  <c r="I8"/>
  <c r="H8"/>
  <c r="R7"/>
  <c r="I7"/>
  <c r="H7"/>
  <c r="R6"/>
  <c r="I6"/>
  <c r="H6"/>
  <c r="R5"/>
  <c r="I5"/>
  <c r="H5"/>
  <c r="Q4"/>
  <c r="L4"/>
  <c r="K4"/>
  <c r="A2"/>
  <c r="N126"/>
  <c r="J76" l="1"/>
  <c r="J108"/>
  <c r="J190"/>
  <c r="J246"/>
  <c r="J83"/>
  <c r="J97"/>
  <c r="J119"/>
  <c r="J160"/>
  <c r="J195"/>
  <c r="J209"/>
  <c r="J225"/>
  <c r="J231"/>
  <c r="J241"/>
  <c r="J247"/>
  <c r="J86"/>
  <c r="J94"/>
  <c r="J194"/>
  <c r="J244"/>
  <c r="J52"/>
  <c r="J79"/>
  <c r="J113"/>
  <c r="J115"/>
  <c r="J121"/>
  <c r="J199"/>
  <c r="J203"/>
  <c r="J205"/>
  <c r="J229"/>
  <c r="J245"/>
  <c r="N5"/>
  <c r="M6"/>
  <c r="N7"/>
  <c r="M8"/>
  <c r="N9"/>
  <c r="M10"/>
  <c r="N11"/>
  <c r="M13"/>
  <c r="N14"/>
  <c r="M15"/>
  <c r="N16"/>
  <c r="N18"/>
  <c r="N20"/>
  <c r="N32"/>
  <c r="N34"/>
  <c r="N36"/>
  <c r="N38"/>
  <c r="N42"/>
  <c r="N48"/>
  <c r="N50"/>
  <c r="N52"/>
  <c r="N55"/>
  <c r="M56"/>
  <c r="N57"/>
  <c r="M58"/>
  <c r="N59"/>
  <c r="M60"/>
  <c r="N61"/>
  <c r="M62"/>
  <c r="N63"/>
  <c r="M64"/>
  <c r="N65"/>
  <c r="M66"/>
  <c r="N67"/>
  <c r="M68"/>
  <c r="N69"/>
  <c r="M70"/>
  <c r="N71"/>
  <c r="M72"/>
  <c r="N73"/>
  <c r="M74"/>
  <c r="N77"/>
  <c r="N79"/>
  <c r="N81"/>
  <c r="N83"/>
  <c r="N85"/>
  <c r="N87"/>
  <c r="N89"/>
  <c r="N91"/>
  <c r="N93"/>
  <c r="N95"/>
  <c r="N97"/>
  <c r="N99"/>
  <c r="N101"/>
  <c r="N103"/>
  <c r="N105"/>
  <c r="N107"/>
  <c r="N109"/>
  <c r="N111"/>
  <c r="N113"/>
  <c r="N115"/>
  <c r="N117"/>
  <c r="N119"/>
  <c r="N121"/>
  <c r="N123"/>
  <c r="N125"/>
  <c r="N127"/>
  <c r="J128"/>
  <c r="N129"/>
  <c r="M130"/>
  <c r="N131"/>
  <c r="M132"/>
  <c r="N133"/>
  <c r="J138"/>
  <c r="J140"/>
  <c r="M5"/>
  <c r="N6"/>
  <c r="O6" s="1"/>
  <c r="M7"/>
  <c r="N8"/>
  <c r="M9"/>
  <c r="N10"/>
  <c r="O10" s="1"/>
  <c r="M11"/>
  <c r="N13"/>
  <c r="M14"/>
  <c r="N15"/>
  <c r="O15" s="1"/>
  <c r="M16"/>
  <c r="N19"/>
  <c r="N21"/>
  <c r="N31"/>
  <c r="N33"/>
  <c r="J34"/>
  <c r="N37"/>
  <c r="N39"/>
  <c r="N41"/>
  <c r="N43"/>
  <c r="N45"/>
  <c r="N47"/>
  <c r="N49"/>
  <c r="N51"/>
  <c r="N53"/>
  <c r="M55"/>
  <c r="O55" s="1"/>
  <c r="N56"/>
  <c r="M57"/>
  <c r="O57" s="1"/>
  <c r="N58"/>
  <c r="M59"/>
  <c r="O59" s="1"/>
  <c r="N60"/>
  <c r="M61"/>
  <c r="N62"/>
  <c r="M63"/>
  <c r="O63" s="1"/>
  <c r="N64"/>
  <c r="M65"/>
  <c r="O65" s="1"/>
  <c r="N66"/>
  <c r="M67"/>
  <c r="O67" s="1"/>
  <c r="N68"/>
  <c r="M69"/>
  <c r="O69" s="1"/>
  <c r="N70"/>
  <c r="M71"/>
  <c r="O71" s="1"/>
  <c r="N72"/>
  <c r="M73"/>
  <c r="O73" s="1"/>
  <c r="N74"/>
  <c r="N76"/>
  <c r="J77"/>
  <c r="N78"/>
  <c r="N80"/>
  <c r="N82"/>
  <c r="N84"/>
  <c r="N86"/>
  <c r="N88"/>
  <c r="J89"/>
  <c r="N90"/>
  <c r="N92"/>
  <c r="N94"/>
  <c r="N96"/>
  <c r="N98"/>
  <c r="N100"/>
  <c r="N102"/>
  <c r="N104"/>
  <c r="N106"/>
  <c r="N108"/>
  <c r="N110"/>
  <c r="N112"/>
  <c r="N114"/>
  <c r="N116"/>
  <c r="N118"/>
  <c r="N120"/>
  <c r="N122"/>
  <c r="N124"/>
  <c r="N128"/>
  <c r="N130"/>
  <c r="M131"/>
  <c r="N132"/>
  <c r="O132" s="1"/>
  <c r="M133"/>
  <c r="J158"/>
  <c r="J187"/>
  <c r="J259"/>
  <c r="J263"/>
  <c r="J269"/>
  <c r="O8"/>
  <c r="O13"/>
  <c r="O60"/>
  <c r="O5"/>
  <c r="O61"/>
  <c r="M263"/>
  <c r="M260"/>
  <c r="M239"/>
  <c r="M237"/>
  <c r="M212"/>
  <c r="M210"/>
  <c r="M209"/>
  <c r="M208"/>
  <c r="M207"/>
  <c r="M206"/>
  <c r="M205"/>
  <c r="M204"/>
  <c r="M203"/>
  <c r="M202"/>
  <c r="M201"/>
  <c r="M269"/>
  <c r="M255"/>
  <c r="M254"/>
  <c r="M253"/>
  <c r="M252"/>
  <c r="M250"/>
  <c r="M249"/>
  <c r="M248"/>
  <c r="M247"/>
  <c r="M246"/>
  <c r="M245"/>
  <c r="M244"/>
  <c r="M243"/>
  <c r="M242"/>
  <c r="M241"/>
  <c r="M240"/>
  <c r="M238"/>
  <c r="M236"/>
  <c r="M235"/>
  <c r="M234"/>
  <c r="M233"/>
  <c r="M232"/>
  <c r="M231"/>
  <c r="M230"/>
  <c r="M229"/>
  <c r="M228"/>
  <c r="M227"/>
  <c r="M226"/>
  <c r="M225"/>
  <c r="M224"/>
  <c r="M223"/>
  <c r="M222"/>
  <c r="M221"/>
  <c r="M220"/>
  <c r="M198"/>
  <c r="M185"/>
  <c r="M168"/>
  <c r="M167"/>
  <c r="M166"/>
  <c r="M165"/>
  <c r="M164"/>
  <c r="M163"/>
  <c r="M162"/>
  <c r="M161"/>
  <c r="M160"/>
  <c r="M159"/>
  <c r="M158"/>
  <c r="M157"/>
  <c r="M156"/>
  <c r="M155"/>
  <c r="M154"/>
  <c r="M153"/>
  <c r="M152"/>
  <c r="M151"/>
  <c r="M150"/>
  <c r="M149"/>
  <c r="M148"/>
  <c r="M142"/>
  <c r="M197"/>
  <c r="M196"/>
  <c r="M195"/>
  <c r="M194"/>
  <c r="M193"/>
  <c r="M192"/>
  <c r="M191"/>
  <c r="M190"/>
  <c r="M189"/>
  <c r="M188"/>
  <c r="M187"/>
  <c r="M186"/>
  <c r="M183"/>
  <c r="M182"/>
  <c r="M146"/>
  <c r="M137"/>
  <c r="J5"/>
  <c r="J6"/>
  <c r="J7"/>
  <c r="J8"/>
  <c r="J9"/>
  <c r="J10"/>
  <c r="J11"/>
  <c r="N12"/>
  <c r="J13"/>
  <c r="J14"/>
  <c r="J15"/>
  <c r="J16"/>
  <c r="M17"/>
  <c r="M18"/>
  <c r="O18" s="1"/>
  <c r="M19"/>
  <c r="O19" s="1"/>
  <c r="M20"/>
  <c r="O20" s="1"/>
  <c r="M21"/>
  <c r="O21" s="1"/>
  <c r="M22"/>
  <c r="M23"/>
  <c r="M24"/>
  <c r="M25"/>
  <c r="M26"/>
  <c r="M27"/>
  <c r="M28"/>
  <c r="M29"/>
  <c r="M30"/>
  <c r="M31"/>
  <c r="O31" s="1"/>
  <c r="M32"/>
  <c r="O32" s="1"/>
  <c r="M33"/>
  <c r="O33" s="1"/>
  <c r="M34"/>
  <c r="O34" s="1"/>
  <c r="M36"/>
  <c r="O36" s="1"/>
  <c r="M37"/>
  <c r="O37" s="1"/>
  <c r="M38"/>
  <c r="O38" s="1"/>
  <c r="M39"/>
  <c r="O39" s="1"/>
  <c r="M41"/>
  <c r="O41" s="1"/>
  <c r="M42"/>
  <c r="O42" s="1"/>
  <c r="M43"/>
  <c r="O43" s="1"/>
  <c r="M45"/>
  <c r="O45" s="1"/>
  <c r="M47"/>
  <c r="O47" s="1"/>
  <c r="M48"/>
  <c r="O48" s="1"/>
  <c r="M49"/>
  <c r="O49" s="1"/>
  <c r="M50"/>
  <c r="O50" s="1"/>
  <c r="M51"/>
  <c r="O51" s="1"/>
  <c r="M52"/>
  <c r="O52" s="1"/>
  <c r="M53"/>
  <c r="O53" s="1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M76"/>
  <c r="O76" s="1"/>
  <c r="M77"/>
  <c r="O77" s="1"/>
  <c r="M78"/>
  <c r="O78" s="1"/>
  <c r="M79"/>
  <c r="O79" s="1"/>
  <c r="M80"/>
  <c r="O80" s="1"/>
  <c r="M81"/>
  <c r="O81" s="1"/>
  <c r="M82"/>
  <c r="O82" s="1"/>
  <c r="M83"/>
  <c r="O83" s="1"/>
  <c r="M84"/>
  <c r="O84" s="1"/>
  <c r="M85"/>
  <c r="O85" s="1"/>
  <c r="M86"/>
  <c r="O86" s="1"/>
  <c r="M87"/>
  <c r="O87" s="1"/>
  <c r="M88"/>
  <c r="O88" s="1"/>
  <c r="M89"/>
  <c r="O89" s="1"/>
  <c r="M90"/>
  <c r="O90" s="1"/>
  <c r="M91"/>
  <c r="O91" s="1"/>
  <c r="M92"/>
  <c r="O92" s="1"/>
  <c r="M93"/>
  <c r="O93" s="1"/>
  <c r="M94"/>
  <c r="O94" s="1"/>
  <c r="M95"/>
  <c r="O95" s="1"/>
  <c r="M96"/>
  <c r="O96" s="1"/>
  <c r="M97"/>
  <c r="O97" s="1"/>
  <c r="M98"/>
  <c r="O98" s="1"/>
  <c r="M99"/>
  <c r="O99" s="1"/>
  <c r="M100"/>
  <c r="O100" s="1"/>
  <c r="M101"/>
  <c r="O101" s="1"/>
  <c r="M102"/>
  <c r="O102" s="1"/>
  <c r="M103"/>
  <c r="O103" s="1"/>
  <c r="M104"/>
  <c r="O104" s="1"/>
  <c r="M105"/>
  <c r="O105" s="1"/>
  <c r="M106"/>
  <c r="O106" s="1"/>
  <c r="M107"/>
  <c r="O107" s="1"/>
  <c r="M108"/>
  <c r="O108" s="1"/>
  <c r="M109"/>
  <c r="O109" s="1"/>
  <c r="M110"/>
  <c r="O110" s="1"/>
  <c r="M111"/>
  <c r="O111" s="1"/>
  <c r="M112"/>
  <c r="O112" s="1"/>
  <c r="M113"/>
  <c r="O113" s="1"/>
  <c r="M114"/>
  <c r="O114" s="1"/>
  <c r="M115"/>
  <c r="O115" s="1"/>
  <c r="M116"/>
  <c r="O116" s="1"/>
  <c r="M117"/>
  <c r="O117" s="1"/>
  <c r="M118"/>
  <c r="O118" s="1"/>
  <c r="M119"/>
  <c r="O119" s="1"/>
  <c r="M120"/>
  <c r="O120" s="1"/>
  <c r="M121"/>
  <c r="O121" s="1"/>
  <c r="M122"/>
  <c r="O122" s="1"/>
  <c r="M123"/>
  <c r="O123" s="1"/>
  <c r="M124"/>
  <c r="O124" s="1"/>
  <c r="M125"/>
  <c r="O125" s="1"/>
  <c r="J130"/>
  <c r="J131"/>
  <c r="J132"/>
  <c r="J133"/>
  <c r="N135"/>
  <c r="N139"/>
  <c r="N142"/>
  <c r="M143"/>
  <c r="N144"/>
  <c r="M145"/>
  <c r="N150"/>
  <c r="N152"/>
  <c r="N154"/>
  <c r="N156"/>
  <c r="N158"/>
  <c r="N160"/>
  <c r="N162"/>
  <c r="N164"/>
  <c r="N166"/>
  <c r="N168"/>
  <c r="M169"/>
  <c r="N170"/>
  <c r="M171"/>
  <c r="N172"/>
  <c r="M173"/>
  <c r="N174"/>
  <c r="M175"/>
  <c r="N176"/>
  <c r="M177"/>
  <c r="N178"/>
  <c r="M179"/>
  <c r="N183"/>
  <c r="N187"/>
  <c r="N189"/>
  <c r="N191"/>
  <c r="N193"/>
  <c r="N195"/>
  <c r="N240"/>
  <c r="N238"/>
  <c r="N220"/>
  <c r="N198"/>
  <c r="N260"/>
  <c r="N239"/>
  <c r="N237"/>
  <c r="N201"/>
  <c r="N197"/>
  <c r="N186"/>
  <c r="N146"/>
  <c r="N140"/>
  <c r="N137"/>
  <c r="N185"/>
  <c r="N180"/>
  <c r="N148"/>
  <c r="M12"/>
  <c r="O12" s="1"/>
  <c r="N17"/>
  <c r="N22"/>
  <c r="N23"/>
  <c r="N24"/>
  <c r="N25"/>
  <c r="N26"/>
  <c r="N27"/>
  <c r="N28"/>
  <c r="N29"/>
  <c r="N30"/>
  <c r="M126"/>
  <c r="O126" s="1"/>
  <c r="M127"/>
  <c r="O127" s="1"/>
  <c r="M128"/>
  <c r="O128" s="1"/>
  <c r="M129"/>
  <c r="O129" s="1"/>
  <c r="M135"/>
  <c r="O135" s="1"/>
  <c r="J135"/>
  <c r="N138"/>
  <c r="N143"/>
  <c r="M144"/>
  <c r="O144" s="1"/>
  <c r="N145"/>
  <c r="N147"/>
  <c r="N149"/>
  <c r="N151"/>
  <c r="N153"/>
  <c r="N155"/>
  <c r="N157"/>
  <c r="N159"/>
  <c r="N161"/>
  <c r="N163"/>
  <c r="N165"/>
  <c r="N167"/>
  <c r="N169"/>
  <c r="M170"/>
  <c r="O170" s="1"/>
  <c r="N171"/>
  <c r="M172"/>
  <c r="O172" s="1"/>
  <c r="N173"/>
  <c r="M174"/>
  <c r="O174" s="1"/>
  <c r="N175"/>
  <c r="M176"/>
  <c r="O176" s="1"/>
  <c r="N177"/>
  <c r="M178"/>
  <c r="O178" s="1"/>
  <c r="N179"/>
  <c r="M180"/>
  <c r="O180" s="1"/>
  <c r="N182"/>
  <c r="N184"/>
  <c r="N188"/>
  <c r="N190"/>
  <c r="N192"/>
  <c r="N194"/>
  <c r="N196"/>
  <c r="M138"/>
  <c r="O138" s="1"/>
  <c r="M139"/>
  <c r="O139" s="1"/>
  <c r="M140"/>
  <c r="O140" s="1"/>
  <c r="J143"/>
  <c r="J144"/>
  <c r="J145"/>
  <c r="M147"/>
  <c r="O147" s="1"/>
  <c r="J169"/>
  <c r="J170"/>
  <c r="J171"/>
  <c r="J172"/>
  <c r="J173"/>
  <c r="J174"/>
  <c r="J175"/>
  <c r="J176"/>
  <c r="J177"/>
  <c r="J178"/>
  <c r="J179"/>
  <c r="J180"/>
  <c r="M184"/>
  <c r="O184" s="1"/>
  <c r="N199"/>
  <c r="N203"/>
  <c r="N205"/>
  <c r="N207"/>
  <c r="N209"/>
  <c r="N211"/>
  <c r="N213"/>
  <c r="M214"/>
  <c r="N215"/>
  <c r="M216"/>
  <c r="N217"/>
  <c r="M218"/>
  <c r="N219"/>
  <c r="N221"/>
  <c r="N223"/>
  <c r="N225"/>
  <c r="N227"/>
  <c r="N229"/>
  <c r="N231"/>
  <c r="N233"/>
  <c r="N235"/>
  <c r="N241"/>
  <c r="N243"/>
  <c r="N245"/>
  <c r="N247"/>
  <c r="N249"/>
  <c r="N253"/>
  <c r="N255"/>
  <c r="N257"/>
  <c r="N259"/>
  <c r="N261"/>
  <c r="M262"/>
  <c r="N263"/>
  <c r="M264"/>
  <c r="N265"/>
  <c r="M266"/>
  <c r="N267"/>
  <c r="N269"/>
  <c r="N200"/>
  <c r="N202"/>
  <c r="N204"/>
  <c r="N206"/>
  <c r="N208"/>
  <c r="N210"/>
  <c r="M211"/>
  <c r="O211" s="1"/>
  <c r="N212"/>
  <c r="M213"/>
  <c r="O213" s="1"/>
  <c r="N214"/>
  <c r="M215"/>
  <c r="O215" s="1"/>
  <c r="N216"/>
  <c r="M217"/>
  <c r="O217" s="1"/>
  <c r="N218"/>
  <c r="M219"/>
  <c r="O219" s="1"/>
  <c r="N222"/>
  <c r="N224"/>
  <c r="N226"/>
  <c r="N228"/>
  <c r="N230"/>
  <c r="N232"/>
  <c r="N234"/>
  <c r="N236"/>
  <c r="N242"/>
  <c r="N244"/>
  <c r="N246"/>
  <c r="N248"/>
  <c r="N250"/>
  <c r="N252"/>
  <c r="N254"/>
  <c r="N256"/>
  <c r="N258"/>
  <c r="M261"/>
  <c r="O261" s="1"/>
  <c r="N262"/>
  <c r="N264"/>
  <c r="M265"/>
  <c r="O265" s="1"/>
  <c r="N266"/>
  <c r="M267"/>
  <c r="O267" s="1"/>
  <c r="N270"/>
  <c r="M199"/>
  <c r="O199" s="1"/>
  <c r="M200"/>
  <c r="O200" s="1"/>
  <c r="J211"/>
  <c r="J213"/>
  <c r="J214"/>
  <c r="J215"/>
  <c r="J216"/>
  <c r="J217"/>
  <c r="J218"/>
  <c r="J219"/>
  <c r="M256"/>
  <c r="M257"/>
  <c r="O257" s="1"/>
  <c r="M258"/>
  <c r="O258" s="1"/>
  <c r="M259"/>
  <c r="O259" s="1"/>
  <c r="J261"/>
  <c r="J262"/>
  <c r="J264"/>
  <c r="J265"/>
  <c r="J266"/>
  <c r="J267"/>
  <c r="M270"/>
  <c r="Q174"/>
  <c r="Q178"/>
  <c r="Q251"/>
  <c r="Q172"/>
  <c r="Q257"/>
  <c r="Q265"/>
  <c r="Q141"/>
  <c r="Q112"/>
  <c r="Q96"/>
  <c r="Q83"/>
  <c r="Q87"/>
  <c r="Q184"/>
  <c r="Q59"/>
  <c r="Q38"/>
  <c r="Q65"/>
  <c r="Q46"/>
  <c r="Q69"/>
  <c r="Q100"/>
  <c r="Q219"/>
  <c r="Q67"/>
  <c r="Q55"/>
  <c r="Q51"/>
  <c r="Q105"/>
  <c r="Q41"/>
  <c r="Q199"/>
  <c r="Q61"/>
  <c r="Q90"/>
  <c r="Q140"/>
  <c r="Q36"/>
  <c r="Q75"/>
  <c r="Q92"/>
  <c r="Q107"/>
  <c r="Q104"/>
  <c r="Q20"/>
  <c r="Q95"/>
  <c r="Q52"/>
  <c r="Q80"/>
  <c r="Q43"/>
  <c r="Q144"/>
  <c r="Q49"/>
  <c r="Q102"/>
  <c r="Q33"/>
  <c r="Q78"/>
  <c r="Q127"/>
  <c r="Q45"/>
  <c r="Q181"/>
  <c r="Q213"/>
  <c r="Q258"/>
  <c r="Q120"/>
  <c r="Q110"/>
  <c r="Q8"/>
  <c r="Q57"/>
  <c r="Q101"/>
  <c r="Q118"/>
  <c r="Q12"/>
  <c r="Q47"/>
  <c r="Q86"/>
  <c r="Q94"/>
  <c r="Q116"/>
  <c r="Q122"/>
  <c r="Q126"/>
  <c r="Q138"/>
  <c r="Q147"/>
  <c r="Q180"/>
  <c r="Q139"/>
  <c r="Q215"/>
  <c r="Q18"/>
  <c r="Q211"/>
  <c r="Q114"/>
  <c r="Q63"/>
  <c r="Q261"/>
  <c r="Q135"/>
  <c r="Q268"/>
  <c r="Q117" l="1"/>
  <c r="Q128"/>
  <c r="Q79"/>
  <c r="Q34"/>
  <c r="Q103"/>
  <c r="Q77"/>
  <c r="Q39"/>
  <c r="Q37"/>
  <c r="Q97"/>
  <c r="Q93"/>
  <c r="Q44"/>
  <c r="Q134"/>
  <c r="Q125"/>
  <c r="Q99"/>
  <c r="Q81"/>
  <c r="Q71"/>
  <c r="Q32"/>
  <c r="Q19"/>
  <c r="Q73"/>
  <c r="Q115"/>
  <c r="Q48"/>
  <c r="Q40"/>
  <c r="Q113"/>
  <c r="Q111"/>
  <c r="Q121"/>
  <c r="Q89"/>
  <c r="Q42"/>
  <c r="Q10"/>
  <c r="Q15"/>
  <c r="Q6"/>
  <c r="O133"/>
  <c r="O131"/>
  <c r="Q131" s="1"/>
  <c r="O16"/>
  <c r="Q16" s="1"/>
  <c r="O14"/>
  <c r="Q14" s="1"/>
  <c r="O11"/>
  <c r="Q11" s="1"/>
  <c r="O9"/>
  <c r="Q9" s="1"/>
  <c r="O7"/>
  <c r="Q132"/>
  <c r="O74"/>
  <c r="O72"/>
  <c r="O70"/>
  <c r="Q70" s="1"/>
  <c r="O68"/>
  <c r="O66"/>
  <c r="O64"/>
  <c r="Q64" s="1"/>
  <c r="O62"/>
  <c r="Q62" s="1"/>
  <c r="O58"/>
  <c r="Q58" s="1"/>
  <c r="O56"/>
  <c r="Q56" s="1"/>
  <c r="Q74"/>
  <c r="Q66"/>
  <c r="Q72"/>
  <c r="O270"/>
  <c r="O256"/>
  <c r="O130"/>
  <c r="Q130" s="1"/>
  <c r="O266"/>
  <c r="Q266" s="1"/>
  <c r="O264"/>
  <c r="Q264" s="1"/>
  <c r="O262"/>
  <c r="Q262" s="1"/>
  <c r="O218"/>
  <c r="Q218" s="1"/>
  <c r="O216"/>
  <c r="O214"/>
  <c r="Q170"/>
  <c r="Q267"/>
  <c r="Q259"/>
  <c r="Q256"/>
  <c r="Q200"/>
  <c r="O179"/>
  <c r="O177"/>
  <c r="Q177" s="1"/>
  <c r="O175"/>
  <c r="Q175" s="1"/>
  <c r="O173"/>
  <c r="O171"/>
  <c r="O169"/>
  <c r="Q124"/>
  <c r="Q123"/>
  <c r="Q98"/>
  <c r="Q84"/>
  <c r="Q53"/>
  <c r="O29"/>
  <c r="O27"/>
  <c r="Q27" s="1"/>
  <c r="O25"/>
  <c r="O23"/>
  <c r="Q23" s="1"/>
  <c r="O17"/>
  <c r="O146"/>
  <c r="O183"/>
  <c r="Q183" s="1"/>
  <c r="O187"/>
  <c r="Q187" s="1"/>
  <c r="O189"/>
  <c r="Q189" s="1"/>
  <c r="O191"/>
  <c r="Q191" s="1"/>
  <c r="O193"/>
  <c r="Q193" s="1"/>
  <c r="O195"/>
  <c r="O197"/>
  <c r="Q197" s="1"/>
  <c r="O148"/>
  <c r="Q148" s="1"/>
  <c r="O150"/>
  <c r="Q150" s="1"/>
  <c r="O152"/>
  <c r="Q152" s="1"/>
  <c r="O154"/>
  <c r="Q154" s="1"/>
  <c r="O156"/>
  <c r="Q156" s="1"/>
  <c r="O158"/>
  <c r="Q158" s="1"/>
  <c r="O160"/>
  <c r="Q160" s="1"/>
  <c r="O162"/>
  <c r="Q162" s="1"/>
  <c r="O164"/>
  <c r="Q164" s="1"/>
  <c r="O166"/>
  <c r="Q166" s="1"/>
  <c r="O168"/>
  <c r="O198"/>
  <c r="Q198" s="1"/>
  <c r="O221"/>
  <c r="O223"/>
  <c r="O225"/>
  <c r="Q225" s="1"/>
  <c r="O227"/>
  <c r="O229"/>
  <c r="Q229" s="1"/>
  <c r="O231"/>
  <c r="O233"/>
  <c r="O235"/>
  <c r="Q235" s="1"/>
  <c r="O238"/>
  <c r="O241"/>
  <c r="Q241" s="1"/>
  <c r="O243"/>
  <c r="Q243" s="1"/>
  <c r="O245"/>
  <c r="Q245" s="1"/>
  <c r="O247"/>
  <c r="Q247" s="1"/>
  <c r="O249"/>
  <c r="O252"/>
  <c r="O254"/>
  <c r="O269"/>
  <c r="Q269" s="1"/>
  <c r="O202"/>
  <c r="O204"/>
  <c r="Q204" s="1"/>
  <c r="O206"/>
  <c r="Q206" s="1"/>
  <c r="O208"/>
  <c r="Q208" s="1"/>
  <c r="O210"/>
  <c r="O237"/>
  <c r="O260"/>
  <c r="Q260" s="1"/>
  <c r="Q216"/>
  <c r="Q221"/>
  <c r="Q254"/>
  <c r="Q252"/>
  <c r="Q214"/>
  <c r="Q202"/>
  <c r="Q233"/>
  <c r="Q29"/>
  <c r="Q171"/>
  <c r="Q227"/>
  <c r="Q210"/>
  <c r="Q249"/>
  <c r="Q223"/>
  <c r="Q238"/>
  <c r="Q17"/>
  <c r="Q237"/>
  <c r="Q195"/>
  <c r="Q169"/>
  <c r="Q168"/>
  <c r="Q146"/>
  <c r="Q129"/>
  <c r="O145"/>
  <c r="Q145" s="1"/>
  <c r="O143"/>
  <c r="Q143" s="1"/>
  <c r="Q109"/>
  <c r="Q108"/>
  <c r="Q88"/>
  <c r="Q82"/>
  <c r="O30"/>
  <c r="Q30" s="1"/>
  <c r="O28"/>
  <c r="Q28" s="1"/>
  <c r="O26"/>
  <c r="Q26" s="1"/>
  <c r="O24"/>
  <c r="Q24" s="1"/>
  <c r="O22"/>
  <c r="Q22" s="1"/>
  <c r="O137"/>
  <c r="Q137" s="1"/>
  <c r="O182"/>
  <c r="Q182" s="1"/>
  <c r="O186"/>
  <c r="Q186" s="1"/>
  <c r="O188"/>
  <c r="Q188" s="1"/>
  <c r="O190"/>
  <c r="Q190" s="1"/>
  <c r="O192"/>
  <c r="Q192" s="1"/>
  <c r="O194"/>
  <c r="Q194" s="1"/>
  <c r="O196"/>
  <c r="Q196" s="1"/>
  <c r="O142"/>
  <c r="Q142" s="1"/>
  <c r="O149"/>
  <c r="Q149" s="1"/>
  <c r="O151"/>
  <c r="Q151" s="1"/>
  <c r="O153"/>
  <c r="Q153" s="1"/>
  <c r="O155"/>
  <c r="Q155" s="1"/>
  <c r="O157"/>
  <c r="Q157" s="1"/>
  <c r="O159"/>
  <c r="Q159" s="1"/>
  <c r="O161"/>
  <c r="Q161" s="1"/>
  <c r="O163"/>
  <c r="Q163" s="1"/>
  <c r="O165"/>
  <c r="Q165" s="1"/>
  <c r="O167"/>
  <c r="Q167" s="1"/>
  <c r="O185"/>
  <c r="Q185" s="1"/>
  <c r="O220"/>
  <c r="Q220" s="1"/>
  <c r="O222"/>
  <c r="Q222" s="1"/>
  <c r="O224"/>
  <c r="Q224" s="1"/>
  <c r="O226"/>
  <c r="Q226" s="1"/>
  <c r="O228"/>
  <c r="Q228" s="1"/>
  <c r="O230"/>
  <c r="Q230" s="1"/>
  <c r="O232"/>
  <c r="Q232" s="1"/>
  <c r="O234"/>
  <c r="Q234" s="1"/>
  <c r="O236"/>
  <c r="Q236" s="1"/>
  <c r="O240"/>
  <c r="Q240" s="1"/>
  <c r="O242"/>
  <c r="Q242" s="1"/>
  <c r="O244"/>
  <c r="O246"/>
  <c r="Q246" s="1"/>
  <c r="O248"/>
  <c r="Q248" s="1"/>
  <c r="O250"/>
  <c r="Q250" s="1"/>
  <c r="O253"/>
  <c r="Q253" s="1"/>
  <c r="O255"/>
  <c r="Q255" s="1"/>
  <c r="O201"/>
  <c r="Q201" s="1"/>
  <c r="O203"/>
  <c r="Q203" s="1"/>
  <c r="O205"/>
  <c r="Q205" s="1"/>
  <c r="O207"/>
  <c r="Q207" s="1"/>
  <c r="O209"/>
  <c r="Q209" s="1"/>
  <c r="O212"/>
  <c r="Q212" s="1"/>
  <c r="O239"/>
  <c r="Q239" s="1"/>
  <c r="O263"/>
  <c r="Q263" s="1"/>
  <c r="Q50"/>
  <c r="Q176"/>
  <c r="Q31"/>
  <c r="Q119"/>
  <c r="Q173"/>
  <c r="Q270"/>
  <c r="Q68"/>
  <c r="Q91"/>
  <c r="Q35"/>
  <c r="Q231"/>
  <c r="Q25"/>
  <c r="Q13"/>
  <c r="Q106"/>
  <c r="Q179"/>
  <c r="Q76"/>
  <c r="Q21"/>
  <c r="Q133"/>
  <c r="Q244"/>
  <c r="Q60"/>
  <c r="Q217"/>
  <c r="Q136"/>
  <c r="Q54"/>
  <c r="Q5" l="1"/>
  <c r="Q85"/>
  <c r="Q7" l="1"/>
</calcChain>
</file>

<file path=xl/sharedStrings.xml><?xml version="1.0" encoding="utf-8"?>
<sst xmlns="http://schemas.openxmlformats.org/spreadsheetml/2006/main" count="296" uniqueCount="288">
  <si>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</si>
  <si>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</si>
  <si>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</si>
  <si>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</si>
  <si>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</si>
  <si>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</si>
  <si>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</si>
  <si>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</si>
  <si>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</si>
  <si>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</si>
  <si>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</si>
  <si>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</si>
  <si>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</si>
  <si>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</si>
  <si>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</si>
  <si>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</si>
  <si>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</si>
  <si>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</si>
  <si>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</si>
  <si>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</si>
  <si>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</si>
  <si>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</si>
  <si>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</si>
  <si>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</si>
  <si>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</si>
  <si>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</si>
  <si>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</si>
  <si>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</si>
  <si>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</si>
  <si>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</si>
  <si>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</si>
  <si>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</si>
  <si>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</si>
  <si>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</si>
  <si>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</si>
  <si>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</si>
  <si>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</si>
  <si>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</si>
  <si>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</si>
  <si>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</si>
  <si>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</si>
  <si>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</si>
  <si>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</si>
  <si>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</si>
  <si>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</si>
  <si>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</si>
  <si>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</si>
  <si>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</si>
  <si>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</si>
  <si>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</si>
  <si>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</si>
  <si>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</si>
  <si>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</si>
  <si>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</si>
  <si>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</si>
  <si>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</si>
  <si>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</si>
  <si>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</si>
  <si>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</si>
  <si>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</si>
  <si>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</si>
  <si>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</si>
  <si>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</si>
  <si>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</si>
  <si>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</si>
  <si>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</si>
  <si>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</si>
  <si>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</si>
  <si>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</si>
  <si>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</si>
  <si>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</si>
  <si>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</si>
  <si>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</si>
  <si>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</si>
  <si>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</si>
  <si>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</si>
  <si>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</si>
  <si>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</si>
  <si>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</si>
  <si>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</si>
  <si>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</si>
  <si>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</si>
  <si>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</si>
  <si>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</si>
  <si>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</si>
  <si>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</si>
  <si>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</si>
  <si>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</si>
  <si>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</si>
  <si>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</si>
  <si>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</si>
  <si>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</si>
  <si>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</si>
  <si>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</si>
  <si>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</si>
  <si>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</si>
  <si>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</si>
  <si>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</si>
  <si>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</si>
  <si>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</si>
  <si>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</si>
  <si>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</si>
  <si>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</si>
  <si>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</si>
  <si>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</si>
  <si>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</si>
  <si>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</si>
  <si>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</si>
  <si>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</si>
  <si>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</si>
  <si>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</si>
  <si>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</si>
  <si>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</si>
  <si>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</si>
  <si>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</si>
  <si>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</si>
  <si>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</si>
  <si>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</si>
  <si>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</si>
  <si>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</si>
  <si>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</si>
  <si>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</si>
  <si>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</si>
  <si>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</si>
  <si>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</si>
  <si>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</si>
  <si>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</si>
  <si>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</si>
  <si>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</si>
  <si>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</si>
  <si>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</si>
  <si>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</si>
  <si>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</si>
  <si>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</si>
  <si>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</si>
  <si>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</si>
  <si>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</si>
  <si>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</si>
  <si>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</si>
  <si>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</si>
  <si>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</si>
  <si>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</si>
  <si>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</si>
  <si>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</si>
  <si>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</si>
  <si>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</si>
  <si>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</si>
  <si>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</si>
  <si>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</si>
  <si>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</si>
  <si>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</si>
  <si>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</si>
  <si>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</si>
  <si>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</si>
  <si>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</si>
  <si>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</si>
  <si>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</si>
  <si>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</si>
  <si>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</si>
  <si>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</si>
  <si>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</si>
  <si>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</si>
  <si>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</si>
  <si>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</si>
  <si>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</si>
  <si>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</si>
  <si>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</si>
  <si>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</si>
  <si>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</si>
  <si>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</si>
  <si>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</si>
  <si>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</si>
  <si>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</si>
  <si>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</si>
  <si>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</si>
  <si>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</si>
  <si>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</si>
  <si>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</si>
  <si>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</si>
  <si>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</si>
  <si>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</si>
  <si>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</si>
  <si>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</si>
  <si>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</si>
  <si>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</si>
  <si>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</si>
  <si>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</si>
  <si>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</si>
  <si>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</si>
  <si>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</si>
  <si>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</si>
  <si>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</si>
  <si>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</si>
  <si>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</si>
  <si>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</si>
  <si>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</si>
  <si>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</si>
  <si>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</si>
  <si>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</si>
  <si>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</si>
  <si>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</si>
  <si>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</si>
  <si>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</si>
  <si>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</si>
  <si>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</si>
  <si>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</si>
  <si>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</si>
  <si>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</si>
  <si>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</si>
  <si>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</si>
  <si>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</si>
  <si>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</si>
  <si>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</si>
  <si>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</si>
  <si>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</si>
  <si>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</si>
  <si>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</si>
  <si>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</si>
  <si>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</si>
  <si>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</si>
  <si>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</si>
  <si>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</si>
  <si>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</si>
  <si>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</si>
  <si>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</si>
  <si>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</si>
  <si>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</si>
  <si>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</si>
  <si>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</si>
  <si>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</si>
  <si>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</si>
  <si>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</si>
  <si>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</si>
  <si>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</si>
  <si>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</si>
  <si>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</si>
  <si>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</si>
  <si>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</si>
  <si>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</si>
  <si>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</si>
  <si>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</si>
  <si>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</si>
  <si>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</si>
  <si>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</si>
  <si>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</si>
  <si>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</si>
  <si>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</si>
  <si>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</si>
  <si>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</si>
  <si>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</si>
  <si>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</si>
  <si>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</si>
  <si>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</si>
  <si>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</si>
  <si>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</si>
  <si>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</si>
  <si>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</si>
  <si>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</si>
  <si>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</si>
  <si>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</si>
  <si>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</si>
  <si>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</si>
  <si>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</si>
  <si>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</si>
  <si>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</si>
  <si>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</si>
  <si>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</si>
  <si>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</si>
  <si>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</si>
  <si>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</si>
  <si>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</si>
  <si>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</si>
  <si>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</si>
  <si>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</si>
  <si>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</si>
  <si>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</si>
  <si>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</si>
  <si>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</si>
  <si>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</si>
  <si>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</si>
  <si>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</si>
  <si>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</si>
  <si>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</si>
  <si>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</si>
  <si>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</si>
  <si>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№248 </t>
  </si>
  <si>
    <t xml:space="preserve">№249 </t>
  </si>
  <si>
    <t>№247 СБЫТ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</si>
</sst>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3">
    <font>
      <sz val="12"/>
      <color theme="1"/>
      <name val="Calibri"/>
      <family val="2"/>
      <charset val="204"/>
      <scheme val="minor"/>
    </font>
    <font>
      <b/>
      <sz val="12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7">
    <xf numFmtId="0" fontId="0" fillId="0" borderId="0" xfId="0"/>
    <xf numFmtId="2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 applyFill="1"/>
    <xf numFmtId="165" fontId="0" fillId="0" borderId="0" xfId="0" applyNumberFormat="1"/>
    <xf numFmtId="2" fontId="2" fillId="0" borderId="0" xfId="0" applyNumberFormat="1" applyFont="1" applyFill="1" applyAlignment="1">
      <alignment vertical="top" wrapText="1"/>
    </xf>
    <xf numFmtId="0" fontId="3" fillId="0" borderId="0" xfId="0" applyFont="1"/>
    <xf numFmtId="166" fontId="4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1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5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6" fillId="0" borderId="5" xfId="0" applyFont="1" applyBorder="1" applyAlignment="1">
      <alignment horizontal="center" wrapText="1"/>
    </xf>
    <xf numFmtId="167" fontId="7" fillId="0" borderId="5" xfId="0" applyNumberFormat="1" applyFont="1" applyFill="1" applyBorder="1" applyAlignment="1">
      <alignment horizontal="center" vertical="top" wrapText="1"/>
    </xf>
    <xf numFmtId="0" fontId="8" fillId="0" borderId="0" xfId="0" applyNumberFormat="1" applyFont="1" applyFill="1" applyAlignment="1">
      <alignment horizontal="center" vertical="top" wrapText="1"/>
    </xf>
    <xf numFmtId="4" fontId="5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167" fontId="7" fillId="0" borderId="7" xfId="0" applyNumberFormat="1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0" fontId="9" fillId="2" borderId="10" xfId="0" applyFont="1" applyFill="1" applyBorder="1" applyAlignment="1">
      <alignment vertical="top" wrapText="1"/>
    </xf>
    <xf numFmtId="0" fontId="9" fillId="2" borderId="11" xfId="0" applyFont="1" applyFill="1" applyBorder="1" applyAlignment="1">
      <alignment vertical="top" wrapText="1"/>
    </xf>
    <xf numFmtId="0" fontId="9" fillId="2" borderId="12" xfId="0" applyFont="1" applyFill="1" applyBorder="1" applyAlignment="1">
      <alignment vertical="top" wrapText="1"/>
    </xf>
    <xf numFmtId="164" fontId="0" fillId="3" borderId="6" xfId="0" applyNumberFormat="1" applyFill="1" applyBorder="1" applyAlignment="1">
      <alignment horizontal="center"/>
    </xf>
    <xf numFmtId="167" fontId="9" fillId="2" borderId="8" xfId="0" applyNumberFormat="1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14" fontId="0" fillId="3" borderId="8" xfId="0" applyNumberFormat="1" applyFill="1" applyBorder="1" applyAlignment="1">
      <alignment horizontal="center"/>
    </xf>
    <xf numFmtId="0" fontId="9" fillId="0" borderId="8" xfId="0" applyFont="1" applyFill="1" applyBorder="1" applyAlignment="1">
      <alignment wrapText="1"/>
    </xf>
    <xf numFmtId="165" fontId="0" fillId="4" borderId="0" xfId="0" applyNumberFormat="1" applyFill="1"/>
    <xf numFmtId="168" fontId="10" fillId="4" borderId="0" xfId="0" applyNumberFormat="1" applyFont="1" applyFill="1" applyBorder="1" applyAlignment="1">
      <alignment vertical="top" wrapText="1"/>
    </xf>
    <xf numFmtId="2" fontId="0" fillId="4" borderId="0" xfId="0" applyNumberFormat="1" applyFill="1"/>
    <xf numFmtId="165" fontId="10" fillId="0" borderId="0" xfId="0" applyNumberFormat="1" applyFont="1" applyFill="1" applyBorder="1" applyAlignment="1">
      <alignment vertical="top" wrapText="1"/>
    </xf>
    <xf numFmtId="168" fontId="10" fillId="0" borderId="0" xfId="0" applyNumberFormat="1" applyFont="1" applyFill="1" applyBorder="1" applyAlignment="1">
      <alignment vertical="top" wrapText="1"/>
    </xf>
    <xf numFmtId="165" fontId="11" fillId="0" borderId="0" xfId="0" applyNumberFormat="1" applyFont="1"/>
    <xf numFmtId="165" fontId="0" fillId="0" borderId="0" xfId="0" applyNumberFormat="1" applyFill="1"/>
    <xf numFmtId="165" fontId="10" fillId="0" borderId="13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0" fillId="4" borderId="0" xfId="0" applyNumberFormat="1" applyFill="1" applyAlignment="1">
      <alignment horizontal="left"/>
    </xf>
    <xf numFmtId="0" fontId="10" fillId="0" borderId="0" xfId="0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0" fillId="5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36"/>
  <sheetViews>
    <sheetView tabSelected="1" workbookViewId="0">
      <selection activeCell="A270" sqref="A270"/>
    </sheetView>
  </sheetViews>
  <sheetFormatPr defaultColWidth="9.875" defaultRowHeight="15.75"/>
  <cols>
    <col min="1" max="1" width="9.875" style="4"/>
    <col min="11" max="11" width="9.875" style="2"/>
  </cols>
  <sheetData>
    <row r="1" spans="1:20" ht="16.5" thickBot="1">
      <c r="A1" s="6"/>
      <c r="D1" s="7" t="s">
        <v>0</v>
      </c>
      <c r="J1" s="8"/>
      <c r="K1" s="9"/>
      <c r="L1" s="10" t="s">
        <v>1</v>
      </c>
      <c r="M1" s="8">
        <v>6.82</v>
      </c>
      <c r="N1" s="8">
        <v>2.65</v>
      </c>
    </row>
    <row r="2" spans="1:20" ht="18.75" thickBot="1">
      <c r="A2" s="11">
        <f>F2</f>
        <v>44433</v>
      </c>
      <c r="B2" s="12"/>
      <c r="C2" s="13">
        <v>44405</v>
      </c>
      <c r="D2" s="14"/>
      <c r="E2" s="12"/>
      <c r="F2" s="13">
        <v>44433</v>
      </c>
      <c r="G2" s="14"/>
      <c r="H2" s="15" t="s">
        <v>2</v>
      </c>
      <c r="I2" s="16"/>
      <c r="J2" s="17"/>
      <c r="K2" s="18" t="s">
        <v>3</v>
      </c>
      <c r="L2" s="19" t="s">
        <v>4</v>
      </c>
      <c r="M2" s="20" t="s">
        <v>5</v>
      </c>
      <c r="N2" s="21"/>
      <c r="O2" s="22"/>
      <c r="P2" s="23" t="s">
        <v>6</v>
      </c>
      <c r="Q2" s="24" t="s">
        <v>7</v>
      </c>
      <c r="R2" s="25"/>
    </row>
    <row r="3" spans="1:20" ht="18.75" thickBot="1">
      <c r="A3" s="26">
        <v>2021</v>
      </c>
      <c r="B3" s="15" t="s">
        <v>8</v>
      </c>
      <c r="C3" s="16"/>
      <c r="D3" s="17"/>
      <c r="E3" s="15" t="s">
        <v>8</v>
      </c>
      <c r="F3" s="16"/>
      <c r="G3" s="17"/>
      <c r="H3" s="15" t="s">
        <v>8</v>
      </c>
      <c r="I3" s="16"/>
      <c r="J3" s="17"/>
      <c r="K3" s="27"/>
      <c r="L3" s="28"/>
      <c r="M3" s="20" t="s">
        <v>9</v>
      </c>
      <c r="N3" s="21"/>
      <c r="O3" s="22"/>
      <c r="P3" s="29" t="s">
        <v>10</v>
      </c>
      <c r="Q3" s="30"/>
      <c r="R3" s="31"/>
    </row>
    <row r="4" spans="1:20" ht="26.25" thickBot="1">
      <c r="A4" s="32" t="s">
        <v>11</v>
      </c>
      <c r="B4" s="33" t="s">
        <v>12</v>
      </c>
      <c r="C4" s="34" t="s">
        <v>13</v>
      </c>
      <c r="D4" s="35" t="s">
        <v>14</v>
      </c>
      <c r="E4" s="33" t="s">
        <v>12</v>
      </c>
      <c r="F4" s="34" t="s">
        <v>13</v>
      </c>
      <c r="G4" s="35" t="s">
        <v>14</v>
      </c>
      <c r="H4" s="33" t="s">
        <v>12</v>
      </c>
      <c r="I4" s="34" t="s">
        <v>13</v>
      </c>
      <c r="J4" s="36" t="s">
        <v>15</v>
      </c>
      <c r="K4" s="37">
        <f>C2</f>
        <v>44405</v>
      </c>
      <c r="L4" s="38">
        <f>C2</f>
        <v>44405</v>
      </c>
      <c r="M4" s="39" t="s">
        <v>16</v>
      </c>
      <c r="N4" s="39" t="s">
        <v>17</v>
      </c>
      <c r="O4" s="39" t="s">
        <v>15</v>
      </c>
      <c r="P4" s="40" t="s">
        <v>18</v>
      </c>
      <c r="Q4" s="41">
        <f>C2</f>
        <v>44405</v>
      </c>
      <c r="R4" s="42" t="s">
        <v>19</v>
      </c>
    </row>
    <row r="5" spans="1:20">
      <c r="A5" s="43" t="s">
        <v>20</v>
      </c>
      <c r="B5" s="44">
        <v>3968.27</v>
      </c>
      <c r="C5" s="45">
        <v>2047.73</v>
      </c>
      <c r="D5" s="43">
        <v>6016</v>
      </c>
      <c r="E5" s="44">
        <v>4011.73</v>
      </c>
      <c r="F5" s="45">
        <v>2070.04</v>
      </c>
      <c r="G5" s="43">
        <v>6081.89</v>
      </c>
      <c r="H5" s="44">
        <f>E5-B5</f>
        <v>43.460000000000036</v>
      </c>
      <c r="I5" s="44">
        <f t="shared" ref="I5" si="0">F5-C5</f>
        <v>22.309999999999945</v>
      </c>
      <c r="J5" s="44">
        <f t="shared" ref="J5:J68" si="1">SUM(H5:I5)</f>
        <v>65.769999999999982</v>
      </c>
      <c r="K5" s="44">
        <v>190.2694999999992</v>
      </c>
      <c r="L5" s="44">
        <v>0</v>
      </c>
      <c r="M5" s="44">
        <f>H5*M$1</f>
        <v>296.39720000000028</v>
      </c>
      <c r="N5" s="43">
        <f>I5*N$1</f>
        <v>59.121499999999855</v>
      </c>
      <c r="O5" s="43">
        <f>SUM(M5:N5)</f>
        <v>355.51870000000014</v>
      </c>
      <c r="P5" s="43"/>
      <c r="Q5" s="45">
        <f t="shared" ref="Q5:Q11" si="2">K5-O5+L5+P5</f>
        <v>-165.24920000000094</v>
      </c>
      <c r="R5" s="45" t="str">
        <f>A5</f>
        <v xml:space="preserve">№002 </v>
      </c>
    </row>
    <row r="6" spans="1:20">
      <c r="A6" s="5" t="s">
        <v>21</v>
      </c>
      <c r="B6" s="47">
        <v>4087.25</v>
      </c>
      <c r="C6" s="1">
        <v>5319.55</v>
      </c>
      <c r="D6" s="5">
        <v>9406.93</v>
      </c>
      <c r="E6" s="47">
        <v>4225.96</v>
      </c>
      <c r="F6" s="1">
        <v>5365.88</v>
      </c>
      <c r="G6" s="5">
        <v>9591.9600000000009</v>
      </c>
      <c r="H6" s="47">
        <f t="shared" ref="H6:I11" si="3">E6-B6</f>
        <v>138.71000000000004</v>
      </c>
      <c r="I6" s="1">
        <f t="shared" si="3"/>
        <v>46.329999999999927</v>
      </c>
      <c r="J6" s="5">
        <f t="shared" si="1"/>
        <v>185.03999999999996</v>
      </c>
      <c r="K6" s="47">
        <v>4706.8353000000025</v>
      </c>
      <c r="L6" s="47">
        <v>0</v>
      </c>
      <c r="M6" s="47">
        <f>H6*M$1</f>
        <v>946.00220000000024</v>
      </c>
      <c r="N6" s="5">
        <f>I6*N$1</f>
        <v>122.7744999999998</v>
      </c>
      <c r="O6" s="5">
        <f>SUM(M6:N6)</f>
        <v>1068.7767000000001</v>
      </c>
      <c r="P6" s="5"/>
      <c r="Q6" s="1">
        <f t="shared" si="2"/>
        <v>3638.0586000000021</v>
      </c>
      <c r="R6" s="1" t="str">
        <f t="shared" ref="R6:R69" si="4">A6</f>
        <v xml:space="preserve">№003 </v>
      </c>
    </row>
    <row r="7" spans="1:20">
      <c r="A7" s="43" t="s">
        <v>22</v>
      </c>
      <c r="B7" s="44">
        <v>6323.52</v>
      </c>
      <c r="C7" s="45">
        <v>2336.39</v>
      </c>
      <c r="D7" s="43">
        <v>8659.92</v>
      </c>
      <c r="E7" s="44">
        <v>6473.1100000000006</v>
      </c>
      <c r="F7" s="45">
        <v>2408.06</v>
      </c>
      <c r="G7" s="43">
        <v>8881.18</v>
      </c>
      <c r="H7" s="44">
        <f t="shared" si="3"/>
        <v>149.59000000000015</v>
      </c>
      <c r="I7" s="44">
        <f t="shared" si="3"/>
        <v>71.670000000000073</v>
      </c>
      <c r="J7" s="44">
        <f t="shared" si="1"/>
        <v>221.26000000000022</v>
      </c>
      <c r="K7" s="44">
        <v>-4003.1751000000022</v>
      </c>
      <c r="L7" s="44">
        <v>4000</v>
      </c>
      <c r="M7" s="44">
        <f>H7*M$1</f>
        <v>1020.203800000001</v>
      </c>
      <c r="N7" s="45">
        <f>I7*N$1</f>
        <v>189.9255000000002</v>
      </c>
      <c r="O7" s="43">
        <f t="shared" ref="O7:O70" si="5">SUM(M7:N7)</f>
        <v>1210.1293000000012</v>
      </c>
      <c r="P7" s="43"/>
      <c r="Q7" s="45">
        <f t="shared" si="2"/>
        <v>-1213.3044000000036</v>
      </c>
      <c r="R7" s="45" t="str">
        <f t="shared" si="4"/>
        <v xml:space="preserve">№004 </v>
      </c>
    </row>
    <row r="8" spans="1:20">
      <c r="A8" s="5" t="s">
        <v>23</v>
      </c>
      <c r="B8" s="47">
        <v>889.65</v>
      </c>
      <c r="C8" s="1">
        <v>1402.6200000000001</v>
      </c>
      <c r="D8" s="5">
        <v>2292.41</v>
      </c>
      <c r="E8" s="47">
        <v>918.7</v>
      </c>
      <c r="F8" s="1">
        <v>1413.29</v>
      </c>
      <c r="G8" s="5">
        <v>2332.13</v>
      </c>
      <c r="H8" s="47">
        <f t="shared" si="3"/>
        <v>29.050000000000068</v>
      </c>
      <c r="I8" s="47">
        <f t="shared" si="3"/>
        <v>10.669999999999845</v>
      </c>
      <c r="J8" s="47">
        <f t="shared" si="1"/>
        <v>39.719999999999914</v>
      </c>
      <c r="K8" s="47">
        <v>-1624.2945000000002</v>
      </c>
      <c r="L8" s="47">
        <v>0</v>
      </c>
      <c r="M8" s="47">
        <f>H8*M$1</f>
        <v>198.12100000000046</v>
      </c>
      <c r="N8" s="1">
        <f>I8*N$1</f>
        <v>28.275499999999589</v>
      </c>
      <c r="O8" s="5">
        <f t="shared" si="5"/>
        <v>226.39650000000006</v>
      </c>
      <c r="P8" s="5"/>
      <c r="Q8" s="1">
        <f t="shared" si="2"/>
        <v>-1850.6910000000003</v>
      </c>
      <c r="R8" s="1" t="str">
        <f t="shared" si="4"/>
        <v xml:space="preserve">№005 </v>
      </c>
    </row>
    <row r="9" spans="1:20">
      <c r="A9" s="43" t="s">
        <v>24</v>
      </c>
      <c r="B9" s="44">
        <v>3208.16</v>
      </c>
      <c r="C9" s="45">
        <v>1563.39</v>
      </c>
      <c r="D9" s="43">
        <v>4771.5600000000004</v>
      </c>
      <c r="E9" s="44">
        <v>3208.16</v>
      </c>
      <c r="F9" s="45">
        <v>1563.39</v>
      </c>
      <c r="G9" s="43">
        <v>4771.5600000000004</v>
      </c>
      <c r="H9" s="44">
        <f t="shared" si="3"/>
        <v>0</v>
      </c>
      <c r="I9" s="44">
        <f t="shared" si="3"/>
        <v>0</v>
      </c>
      <c r="J9" s="44">
        <f t="shared" si="1"/>
        <v>0</v>
      </c>
      <c r="K9" s="44">
        <v>361.34300000000258</v>
      </c>
      <c r="L9" s="44">
        <v>0</v>
      </c>
      <c r="M9" s="44">
        <f>H9*M$1</f>
        <v>0</v>
      </c>
      <c r="N9" s="45">
        <f>I9*N$1</f>
        <v>0</v>
      </c>
      <c r="O9" s="43">
        <f t="shared" si="5"/>
        <v>0</v>
      </c>
      <c r="P9" s="43"/>
      <c r="Q9" s="45">
        <f t="shared" si="2"/>
        <v>361.34300000000258</v>
      </c>
      <c r="R9" s="45" t="str">
        <f t="shared" si="4"/>
        <v xml:space="preserve">№006 </v>
      </c>
    </row>
    <row r="10" spans="1:20">
      <c r="A10" s="5" t="s">
        <v>25</v>
      </c>
      <c r="B10" s="47">
        <v>4105.8</v>
      </c>
      <c r="C10" s="1">
        <v>2392.2000000000003</v>
      </c>
      <c r="D10" s="5">
        <v>6498.04</v>
      </c>
      <c r="E10" s="47">
        <v>4105.8</v>
      </c>
      <c r="F10" s="1">
        <v>2392.2000000000003</v>
      </c>
      <c r="G10" s="5">
        <v>6498.04</v>
      </c>
      <c r="H10" s="47">
        <f t="shared" si="3"/>
        <v>0</v>
      </c>
      <c r="I10" s="47">
        <f t="shared" si="3"/>
        <v>0</v>
      </c>
      <c r="J10" s="47">
        <f t="shared" si="1"/>
        <v>0</v>
      </c>
      <c r="K10" s="47">
        <v>-1813.7699000000025</v>
      </c>
      <c r="L10" s="47">
        <v>0</v>
      </c>
      <c r="M10" s="47">
        <f>H10*M$1</f>
        <v>0</v>
      </c>
      <c r="N10" s="1">
        <f>I10*N$1</f>
        <v>0</v>
      </c>
      <c r="O10" s="5">
        <f t="shared" si="5"/>
        <v>0</v>
      </c>
      <c r="P10" s="5"/>
      <c r="Q10" s="1">
        <f t="shared" si="2"/>
        <v>-1813.7699000000025</v>
      </c>
      <c r="R10" s="1" t="str">
        <f t="shared" si="4"/>
        <v xml:space="preserve">№007 </v>
      </c>
      <c r="T10" t="s">
        <v>26</v>
      </c>
    </row>
    <row r="11" spans="1:20">
      <c r="A11" s="43" t="s">
        <v>27</v>
      </c>
      <c r="B11" s="44">
        <v>3008.02</v>
      </c>
      <c r="C11" s="45">
        <v>578.57000000000005</v>
      </c>
      <c r="D11" s="43">
        <v>3586.6</v>
      </c>
      <c r="E11" s="44">
        <v>3146.12</v>
      </c>
      <c r="F11" s="45">
        <v>613.41999999999996</v>
      </c>
      <c r="G11" s="43">
        <v>3759.55</v>
      </c>
      <c r="H11" s="44">
        <f t="shared" si="3"/>
        <v>138.09999999999991</v>
      </c>
      <c r="I11" s="44">
        <f t="shared" si="3"/>
        <v>34.849999999999909</v>
      </c>
      <c r="J11" s="44">
        <f t="shared" si="1"/>
        <v>172.94999999999982</v>
      </c>
      <c r="K11" s="44">
        <v>-820.28310000000045</v>
      </c>
      <c r="L11" s="44">
        <v>820.28</v>
      </c>
      <c r="M11" s="44">
        <f>H11*M$1</f>
        <v>941.84199999999942</v>
      </c>
      <c r="N11" s="45">
        <f>I11*N$1</f>
        <v>92.35249999999975</v>
      </c>
      <c r="O11" s="43">
        <f t="shared" si="5"/>
        <v>1034.1944999999992</v>
      </c>
      <c r="P11" s="43"/>
      <c r="Q11" s="45">
        <f t="shared" si="2"/>
        <v>-1034.1975999999997</v>
      </c>
      <c r="R11" s="45" t="str">
        <f t="shared" si="4"/>
        <v xml:space="preserve">№008 </v>
      </c>
    </row>
    <row r="12" spans="1:20">
      <c r="A12" s="48" t="s">
        <v>28</v>
      </c>
      <c r="B12" s="47"/>
      <c r="C12" s="1"/>
      <c r="D12" s="5"/>
      <c r="E12" s="47"/>
      <c r="F12" s="1"/>
      <c r="G12" s="5"/>
      <c r="H12" s="47"/>
      <c r="I12" s="47"/>
      <c r="J12" s="47">
        <f t="shared" si="1"/>
        <v>0</v>
      </c>
      <c r="K12" s="47">
        <v>153.49530000000289</v>
      </c>
      <c r="L12" s="47">
        <v>0</v>
      </c>
      <c r="M12" s="47">
        <f>H12*M$1</f>
        <v>0</v>
      </c>
      <c r="N12" s="1">
        <f>I12*N$1</f>
        <v>0</v>
      </c>
      <c r="O12" s="5">
        <f t="shared" si="5"/>
        <v>0</v>
      </c>
      <c r="P12" s="5"/>
      <c r="Q12" s="1">
        <f>K12-O12+L12</f>
        <v>153.49530000000289</v>
      </c>
      <c r="R12" s="1" t="str">
        <f t="shared" si="4"/>
        <v>№009  сбыт</v>
      </c>
    </row>
    <row r="13" spans="1:20">
      <c r="A13" s="43" t="s">
        <v>29</v>
      </c>
      <c r="B13" s="44">
        <v>5994.66</v>
      </c>
      <c r="C13" s="45">
        <v>3332.05</v>
      </c>
      <c r="D13" s="43">
        <v>9326.74</v>
      </c>
      <c r="E13" s="44">
        <v>6027.18</v>
      </c>
      <c r="F13" s="45">
        <v>3347.51</v>
      </c>
      <c r="G13" s="43">
        <v>9374.7199999999993</v>
      </c>
      <c r="H13" s="44">
        <f t="shared" ref="H13:I16" si="6">E13-B13</f>
        <v>32.520000000000437</v>
      </c>
      <c r="I13" s="44">
        <f t="shared" si="6"/>
        <v>15.460000000000036</v>
      </c>
      <c r="J13" s="44">
        <f t="shared" si="1"/>
        <v>47.980000000000473</v>
      </c>
      <c r="K13" s="44">
        <v>2798.406500000001</v>
      </c>
      <c r="L13" s="44">
        <v>0</v>
      </c>
      <c r="M13" s="44">
        <f>H13*M$1</f>
        <v>221.786400000003</v>
      </c>
      <c r="N13" s="45">
        <f>I13*N$1</f>
        <v>40.969000000000094</v>
      </c>
      <c r="O13" s="43">
        <f t="shared" si="5"/>
        <v>262.75540000000308</v>
      </c>
      <c r="P13" s="43"/>
      <c r="Q13" s="45">
        <f>K13-O13+L13+P13</f>
        <v>2535.6510999999978</v>
      </c>
      <c r="R13" s="45" t="str">
        <f t="shared" si="4"/>
        <v xml:space="preserve">№009а </v>
      </c>
    </row>
    <row r="14" spans="1:20">
      <c r="A14" s="5" t="s">
        <v>30</v>
      </c>
      <c r="B14" s="47">
        <v>1648.2</v>
      </c>
      <c r="C14" s="1">
        <v>801</v>
      </c>
      <c r="D14" s="5">
        <v>2449.2200000000003</v>
      </c>
      <c r="E14" s="47">
        <v>1700.39</v>
      </c>
      <c r="F14" s="1">
        <v>812.5</v>
      </c>
      <c r="G14" s="5">
        <v>2512.91</v>
      </c>
      <c r="H14" s="47">
        <f t="shared" si="6"/>
        <v>52.190000000000055</v>
      </c>
      <c r="I14" s="47">
        <f t="shared" si="6"/>
        <v>11.5</v>
      </c>
      <c r="J14" s="47">
        <f t="shared" si="1"/>
        <v>63.690000000000055</v>
      </c>
      <c r="K14" s="47">
        <v>3831.8738000000017</v>
      </c>
      <c r="L14" s="47">
        <v>0</v>
      </c>
      <c r="M14" s="47">
        <f>H14*M$1</f>
        <v>355.93580000000037</v>
      </c>
      <c r="N14" s="1">
        <f>I14*N$1</f>
        <v>30.474999999999998</v>
      </c>
      <c r="O14" s="5">
        <f t="shared" si="5"/>
        <v>386.41080000000039</v>
      </c>
      <c r="P14" s="5"/>
      <c r="Q14" s="1">
        <f>K14-O14+L14+P14</f>
        <v>3445.4630000000011</v>
      </c>
      <c r="R14" s="1" t="str">
        <f t="shared" si="4"/>
        <v>№010</v>
      </c>
    </row>
    <row r="15" spans="1:20">
      <c r="A15" s="43" t="s">
        <v>31</v>
      </c>
      <c r="B15" s="44">
        <v>3287.76</v>
      </c>
      <c r="C15" s="45">
        <v>584.58000000000004</v>
      </c>
      <c r="D15" s="43">
        <v>3872.36</v>
      </c>
      <c r="E15" s="44">
        <v>3327.82</v>
      </c>
      <c r="F15" s="45">
        <v>598.4</v>
      </c>
      <c r="G15" s="43">
        <v>3926.25</v>
      </c>
      <c r="H15" s="44">
        <f t="shared" si="6"/>
        <v>40.059999999999945</v>
      </c>
      <c r="I15" s="44">
        <f t="shared" si="6"/>
        <v>13.819999999999936</v>
      </c>
      <c r="J15" s="44">
        <f t="shared" si="1"/>
        <v>53.879999999999882</v>
      </c>
      <c r="K15" s="44">
        <v>1669.4770999999976</v>
      </c>
      <c r="L15" s="44">
        <v>0</v>
      </c>
      <c r="M15" s="44">
        <f>H15*M$1</f>
        <v>273.20919999999961</v>
      </c>
      <c r="N15" s="45">
        <f>I15*N$1</f>
        <v>36.622999999999827</v>
      </c>
      <c r="O15" s="43">
        <f t="shared" si="5"/>
        <v>309.83219999999943</v>
      </c>
      <c r="P15" s="43"/>
      <c r="Q15" s="45">
        <f>K15-O15+L15+P15</f>
        <v>1359.6448999999982</v>
      </c>
      <c r="R15" s="45" t="str">
        <f t="shared" si="4"/>
        <v>№011</v>
      </c>
    </row>
    <row r="16" spans="1:20">
      <c r="A16" s="5" t="s">
        <v>32</v>
      </c>
      <c r="B16" s="47">
        <v>840.94</v>
      </c>
      <c r="C16" s="1">
        <v>203.88</v>
      </c>
      <c r="D16" s="5">
        <v>1044.82</v>
      </c>
      <c r="E16" s="47">
        <v>852.83</v>
      </c>
      <c r="F16" s="1">
        <v>210.09</v>
      </c>
      <c r="G16" s="5">
        <v>1062.93</v>
      </c>
      <c r="H16" s="47">
        <f t="shared" si="6"/>
        <v>11.889999999999986</v>
      </c>
      <c r="I16" s="47">
        <f t="shared" si="6"/>
        <v>6.210000000000008</v>
      </c>
      <c r="J16" s="47">
        <f t="shared" si="1"/>
        <v>18.099999999999994</v>
      </c>
      <c r="K16" s="47">
        <v>-2004.4353000000006</v>
      </c>
      <c r="L16" s="47">
        <v>0</v>
      </c>
      <c r="M16" s="47">
        <f>H16*M$1</f>
        <v>81.089799999999912</v>
      </c>
      <c r="N16" s="1">
        <f>I16*N$1</f>
        <v>16.45650000000002</v>
      </c>
      <c r="O16" s="5">
        <f t="shared" si="5"/>
        <v>97.546299999999931</v>
      </c>
      <c r="P16" s="5"/>
      <c r="Q16" s="1">
        <f>K16-O16+L16+P16</f>
        <v>-2101.9816000000005</v>
      </c>
      <c r="R16" s="1" t="str">
        <f t="shared" si="4"/>
        <v xml:space="preserve">№012 </v>
      </c>
    </row>
    <row r="17" spans="1:18">
      <c r="A17" s="43" t="s">
        <v>33</v>
      </c>
      <c r="B17" s="44"/>
      <c r="C17" s="45"/>
      <c r="D17" s="43"/>
      <c r="E17" s="44"/>
      <c r="F17" s="45"/>
      <c r="G17" s="43"/>
      <c r="H17" s="44"/>
      <c r="I17" s="44"/>
      <c r="J17" s="44"/>
      <c r="K17" s="44">
        <v>5.2040999999999995</v>
      </c>
      <c r="L17" s="44">
        <v>0</v>
      </c>
      <c r="M17" s="44">
        <f>H17*M$1</f>
        <v>0</v>
      </c>
      <c r="N17" s="45">
        <f>I17*N$1</f>
        <v>0</v>
      </c>
      <c r="O17" s="43">
        <f t="shared" si="5"/>
        <v>0</v>
      </c>
      <c r="P17" s="43"/>
      <c r="Q17" s="45">
        <f>K17-O17+L17+P17</f>
        <v>5.2040999999999995</v>
      </c>
      <c r="R17" s="45" t="str">
        <f t="shared" si="4"/>
        <v>№012а</v>
      </c>
    </row>
    <row r="18" spans="1:18">
      <c r="A18" s="5" t="s">
        <v>34</v>
      </c>
      <c r="B18" s="47">
        <v>11916.19</v>
      </c>
      <c r="C18" s="1">
        <v>3117.2200000000003</v>
      </c>
      <c r="D18" s="5">
        <v>15033.41</v>
      </c>
      <c r="E18" s="47">
        <v>12251.76</v>
      </c>
      <c r="F18" s="1">
        <v>3220.15</v>
      </c>
      <c r="G18" s="5">
        <v>15471.92</v>
      </c>
      <c r="H18" s="47">
        <f t="shared" ref="H18:I34" si="7">E18-B18</f>
        <v>335.56999999999971</v>
      </c>
      <c r="I18" s="47">
        <f t="shared" si="7"/>
        <v>102.92999999999984</v>
      </c>
      <c r="J18" s="47">
        <f t="shared" si="1"/>
        <v>438.49999999999955</v>
      </c>
      <c r="K18" s="47">
        <v>4910.4008999999987</v>
      </c>
      <c r="L18" s="47">
        <v>0</v>
      </c>
      <c r="M18" s="47">
        <f>H18*M$1</f>
        <v>2288.5873999999981</v>
      </c>
      <c r="N18" s="1">
        <f>I18*N$1</f>
        <v>272.76449999999954</v>
      </c>
      <c r="O18" s="5">
        <f t="shared" si="5"/>
        <v>2561.3518999999978</v>
      </c>
      <c r="P18" s="5"/>
      <c r="Q18" s="1">
        <f>K18-O18+L18+P18</f>
        <v>2349.0490000000009</v>
      </c>
      <c r="R18" s="1" t="str">
        <f t="shared" si="4"/>
        <v xml:space="preserve">№013 </v>
      </c>
    </row>
    <row r="19" spans="1:18">
      <c r="A19" s="43" t="s">
        <v>35</v>
      </c>
      <c r="B19" s="44">
        <v>4161.05</v>
      </c>
      <c r="C19" s="45">
        <v>8036.28</v>
      </c>
      <c r="D19" s="43">
        <v>12197.380000000001</v>
      </c>
      <c r="E19" s="44">
        <v>4192.09</v>
      </c>
      <c r="F19" s="45">
        <v>8042.21</v>
      </c>
      <c r="G19" s="43">
        <v>12234.35</v>
      </c>
      <c r="H19" s="44">
        <f t="shared" si="7"/>
        <v>31.039999999999964</v>
      </c>
      <c r="I19" s="44">
        <f t="shared" si="7"/>
        <v>5.930000000000291</v>
      </c>
      <c r="J19" s="44">
        <f t="shared" si="1"/>
        <v>36.970000000000255</v>
      </c>
      <c r="K19" s="44">
        <v>-7202.9980000000005</v>
      </c>
      <c r="L19" s="44">
        <v>0</v>
      </c>
      <c r="M19" s="44">
        <f>H19*M$1</f>
        <v>211.69279999999975</v>
      </c>
      <c r="N19" s="45">
        <f>I19*N$1</f>
        <v>15.71450000000077</v>
      </c>
      <c r="O19" s="43">
        <f t="shared" si="5"/>
        <v>227.40730000000053</v>
      </c>
      <c r="P19" s="43"/>
      <c r="Q19" s="45">
        <f>K19-O19+L19+P19</f>
        <v>-7430.4053000000013</v>
      </c>
      <c r="R19" s="45" t="str">
        <f t="shared" si="4"/>
        <v xml:space="preserve">№014 </v>
      </c>
    </row>
    <row r="20" spans="1:18">
      <c r="A20" s="5" t="s">
        <v>36</v>
      </c>
      <c r="B20" s="47">
        <v>3853.6800000000003</v>
      </c>
      <c r="C20" s="1">
        <v>2057.88</v>
      </c>
      <c r="D20" s="5">
        <v>5911.57</v>
      </c>
      <c r="E20" s="47">
        <v>3863.8</v>
      </c>
      <c r="F20" s="1">
        <v>2065.7600000000002</v>
      </c>
      <c r="G20" s="5">
        <v>5929.57</v>
      </c>
      <c r="H20" s="47">
        <f t="shared" si="7"/>
        <v>10.119999999999891</v>
      </c>
      <c r="I20" s="47">
        <f t="shared" si="7"/>
        <v>7.8800000000001091</v>
      </c>
      <c r="J20" s="47">
        <f t="shared" si="1"/>
        <v>18</v>
      </c>
      <c r="K20" s="47">
        <v>-2465.9936000000025</v>
      </c>
      <c r="L20" s="47">
        <v>0</v>
      </c>
      <c r="M20" s="46">
        <f>H20*M$1</f>
        <v>69.018399999999261</v>
      </c>
      <c r="N20" s="1">
        <f>I20*N$1</f>
        <v>20.882000000000289</v>
      </c>
      <c r="O20" s="5">
        <f t="shared" si="5"/>
        <v>89.90039999999955</v>
      </c>
      <c r="P20" s="5"/>
      <c r="Q20" s="1">
        <f>K20-O20+L20+P20</f>
        <v>-2555.8940000000021</v>
      </c>
      <c r="R20" s="1" t="str">
        <f t="shared" si="4"/>
        <v xml:space="preserve">№015 </v>
      </c>
    </row>
    <row r="21" spans="1:18">
      <c r="A21" s="43" t="s">
        <v>37</v>
      </c>
      <c r="B21" s="44">
        <v>7035.26</v>
      </c>
      <c r="C21" s="45">
        <v>6831.9400000000005</v>
      </c>
      <c r="D21" s="43">
        <v>13867.2</v>
      </c>
      <c r="E21" s="44">
        <v>7041.04</v>
      </c>
      <c r="F21" s="45">
        <v>6834.42</v>
      </c>
      <c r="G21" s="43">
        <v>13875.470000000001</v>
      </c>
      <c r="H21" s="44">
        <f t="shared" si="7"/>
        <v>5.7799999999997453</v>
      </c>
      <c r="I21" s="44">
        <f t="shared" si="7"/>
        <v>2.4799999999995634</v>
      </c>
      <c r="J21" s="44">
        <f t="shared" si="1"/>
        <v>8.2599999999993088</v>
      </c>
      <c r="K21" s="44">
        <v>-386.6044000000054</v>
      </c>
      <c r="L21" s="44">
        <v>0</v>
      </c>
      <c r="M21" s="44">
        <f>H21*M$1</f>
        <v>39.419599999998262</v>
      </c>
      <c r="N21" s="45">
        <f>I21*N$1</f>
        <v>6.5719999999988428</v>
      </c>
      <c r="O21" s="43">
        <f>SUM(M21:N21)</f>
        <v>45.991599999997106</v>
      </c>
      <c r="P21" s="43"/>
      <c r="Q21" s="45">
        <f>K21-O21+L21+P21</f>
        <v>-432.5960000000025</v>
      </c>
      <c r="R21" s="45" t="str">
        <f t="shared" si="4"/>
        <v xml:space="preserve">№016\17 </v>
      </c>
    </row>
    <row r="22" spans="1:18">
      <c r="A22" s="5" t="s">
        <v>38</v>
      </c>
      <c r="B22" s="47">
        <v>3893.4700000000003</v>
      </c>
      <c r="C22" s="1">
        <v>1388.9</v>
      </c>
      <c r="D22" s="5">
        <v>5282.39</v>
      </c>
      <c r="E22" s="47">
        <v>4141.2</v>
      </c>
      <c r="F22" s="1">
        <v>1454.71</v>
      </c>
      <c r="G22" s="5">
        <v>5595.93</v>
      </c>
      <c r="H22" s="47">
        <f t="shared" si="7"/>
        <v>247.72999999999956</v>
      </c>
      <c r="I22" s="47">
        <f t="shared" si="7"/>
        <v>65.809999999999945</v>
      </c>
      <c r="J22" s="47">
        <f t="shared" si="1"/>
        <v>313.53999999999951</v>
      </c>
      <c r="K22" s="47">
        <v>-3076.7939000000024</v>
      </c>
      <c r="L22" s="47">
        <v>3100</v>
      </c>
      <c r="M22" s="47">
        <f>H22*M$1</f>
        <v>1689.5185999999972</v>
      </c>
      <c r="N22" s="1">
        <f>I22*N$1</f>
        <v>174.39649999999986</v>
      </c>
      <c r="O22" s="5">
        <f t="shared" si="5"/>
        <v>1863.915099999997</v>
      </c>
      <c r="P22" s="5"/>
      <c r="Q22" s="1">
        <f>K22-O22+L22+P22</f>
        <v>-1840.7089999999989</v>
      </c>
      <c r="R22" s="1" t="str">
        <f t="shared" si="4"/>
        <v xml:space="preserve">№018 </v>
      </c>
    </row>
    <row r="23" spans="1:18">
      <c r="A23" s="43" t="s">
        <v>39</v>
      </c>
      <c r="B23" s="44">
        <v>6644.63</v>
      </c>
      <c r="C23" s="45">
        <v>3975.4</v>
      </c>
      <c r="D23" s="43">
        <v>10620.09</v>
      </c>
      <c r="E23" s="44">
        <v>6644.63</v>
      </c>
      <c r="F23" s="45">
        <v>3975.4</v>
      </c>
      <c r="G23" s="43">
        <v>10620.09</v>
      </c>
      <c r="H23" s="44">
        <f t="shared" si="7"/>
        <v>0</v>
      </c>
      <c r="I23" s="44">
        <f t="shared" si="7"/>
        <v>0</v>
      </c>
      <c r="J23" s="44">
        <f t="shared" si="1"/>
        <v>0</v>
      </c>
      <c r="K23" s="44">
        <v>-20720.6014</v>
      </c>
      <c r="L23" s="44">
        <v>0</v>
      </c>
      <c r="M23" s="44">
        <f>H23*M$1</f>
        <v>0</v>
      </c>
      <c r="N23" s="45">
        <f>I23*N$1</f>
        <v>0</v>
      </c>
      <c r="O23" s="43">
        <f t="shared" si="5"/>
        <v>0</v>
      </c>
      <c r="P23" s="43"/>
      <c r="Q23" s="45">
        <f>K23-O23+L23+P23</f>
        <v>-20720.6014</v>
      </c>
      <c r="R23" s="45" t="str">
        <f t="shared" si="4"/>
        <v xml:space="preserve">№019 </v>
      </c>
    </row>
    <row r="24" spans="1:18">
      <c r="A24" s="5" t="s">
        <v>40</v>
      </c>
      <c r="B24" s="47">
        <v>5961.58</v>
      </c>
      <c r="C24" s="1">
        <v>2746.77</v>
      </c>
      <c r="D24" s="5">
        <v>8708.99</v>
      </c>
      <c r="E24" s="47">
        <v>6045.24</v>
      </c>
      <c r="F24" s="1">
        <v>2771.26</v>
      </c>
      <c r="G24" s="5">
        <v>8817.15</v>
      </c>
      <c r="H24" s="47">
        <f t="shared" si="7"/>
        <v>83.659999999999854</v>
      </c>
      <c r="I24" s="47">
        <f t="shared" si="7"/>
        <v>24.490000000000236</v>
      </c>
      <c r="J24" s="47">
        <f t="shared" si="1"/>
        <v>108.15000000000009</v>
      </c>
      <c r="K24" s="47">
        <v>568.99470000000179</v>
      </c>
      <c r="L24" s="47">
        <v>0</v>
      </c>
      <c r="M24" s="47">
        <f>H24*M$1</f>
        <v>570.56119999999908</v>
      </c>
      <c r="N24" s="1">
        <f>I24*N$1</f>
        <v>64.898500000000624</v>
      </c>
      <c r="O24" s="5">
        <f t="shared" si="5"/>
        <v>635.45969999999966</v>
      </c>
      <c r="P24" s="5"/>
      <c r="Q24" s="1">
        <f>K24-O24+L24+P24</f>
        <v>-66.464999999997872</v>
      </c>
      <c r="R24" s="1" t="str">
        <f t="shared" si="4"/>
        <v xml:space="preserve">№020 </v>
      </c>
    </row>
    <row r="25" spans="1:18">
      <c r="A25" s="43" t="s">
        <v>41</v>
      </c>
      <c r="B25" s="44">
        <v>345.2</v>
      </c>
      <c r="C25" s="45">
        <v>269.83</v>
      </c>
      <c r="D25" s="43">
        <v>615.04</v>
      </c>
      <c r="E25" s="44">
        <v>358.94</v>
      </c>
      <c r="F25" s="45">
        <v>272.7</v>
      </c>
      <c r="G25" s="43">
        <v>631.64</v>
      </c>
      <c r="H25" s="44">
        <f t="shared" si="7"/>
        <v>13.740000000000009</v>
      </c>
      <c r="I25" s="44">
        <f t="shared" si="7"/>
        <v>2.8700000000000045</v>
      </c>
      <c r="J25" s="44">
        <f t="shared" si="1"/>
        <v>16.610000000000014</v>
      </c>
      <c r="K25" s="44">
        <v>4419.4040999999988</v>
      </c>
      <c r="L25" s="44">
        <v>0</v>
      </c>
      <c r="M25" s="44">
        <f>H25*M$1</f>
        <v>93.706800000000072</v>
      </c>
      <c r="N25" s="45">
        <f>I25*N$1</f>
        <v>7.6055000000000117</v>
      </c>
      <c r="O25" s="43">
        <f t="shared" si="5"/>
        <v>101.31230000000008</v>
      </c>
      <c r="P25" s="43"/>
      <c r="Q25" s="45">
        <f>K25-O25+L25+P25</f>
        <v>4318.0917999999983</v>
      </c>
      <c r="R25" s="45" t="str">
        <f t="shared" si="4"/>
        <v>№021\1</v>
      </c>
    </row>
    <row r="26" spans="1:18">
      <c r="A26" s="5" t="s">
        <v>42</v>
      </c>
      <c r="B26" s="47">
        <v>1710.3500000000001</v>
      </c>
      <c r="C26" s="1">
        <v>856.75</v>
      </c>
      <c r="D26" s="5">
        <v>2567.11</v>
      </c>
      <c r="E26" s="47">
        <v>1745.03</v>
      </c>
      <c r="F26" s="1">
        <v>869.61</v>
      </c>
      <c r="G26" s="5">
        <v>2614.65</v>
      </c>
      <c r="H26" s="47">
        <f t="shared" si="7"/>
        <v>34.679999999999836</v>
      </c>
      <c r="I26" s="47">
        <f t="shared" si="7"/>
        <v>12.860000000000014</v>
      </c>
      <c r="J26" s="44">
        <f t="shared" si="1"/>
        <v>47.53999999999985</v>
      </c>
      <c r="K26" s="47">
        <v>-5854.6680000000006</v>
      </c>
      <c r="L26" s="47">
        <v>0</v>
      </c>
      <c r="M26" s="47">
        <f>H26*M$1</f>
        <v>236.51759999999891</v>
      </c>
      <c r="N26" s="1">
        <f>I26*N$1</f>
        <v>34.079000000000036</v>
      </c>
      <c r="O26" s="5">
        <f t="shared" si="5"/>
        <v>270.59659999999894</v>
      </c>
      <c r="P26" s="5"/>
      <c r="Q26" s="1">
        <f>K26-O26+L26+P26</f>
        <v>-6125.2645999999995</v>
      </c>
      <c r="R26" s="1" t="str">
        <f t="shared" si="4"/>
        <v xml:space="preserve">№021\2 </v>
      </c>
    </row>
    <row r="27" spans="1:18">
      <c r="A27" s="43" t="s">
        <v>43</v>
      </c>
      <c r="B27" s="44">
        <v>3651.55</v>
      </c>
      <c r="C27" s="45">
        <v>1561.25</v>
      </c>
      <c r="D27" s="43">
        <v>5212.8100000000004</v>
      </c>
      <c r="E27" s="44">
        <v>3705.55</v>
      </c>
      <c r="F27" s="45">
        <v>1573.83</v>
      </c>
      <c r="G27" s="43">
        <v>5279.39</v>
      </c>
      <c r="H27" s="44">
        <f t="shared" si="7"/>
        <v>54</v>
      </c>
      <c r="I27" s="44">
        <f t="shared" si="7"/>
        <v>12.579999999999927</v>
      </c>
      <c r="J27" s="1">
        <f t="shared" si="1"/>
        <v>66.579999999999927</v>
      </c>
      <c r="K27" s="44">
        <v>742.81689999999981</v>
      </c>
      <c r="L27" s="44">
        <v>0</v>
      </c>
      <c r="M27" s="44">
        <f>H27*M$1</f>
        <v>368.28000000000003</v>
      </c>
      <c r="N27" s="45">
        <f>I27*N$1</f>
        <v>33.336999999999804</v>
      </c>
      <c r="O27" s="43">
        <f t="shared" si="5"/>
        <v>401.61699999999985</v>
      </c>
      <c r="P27" s="43"/>
      <c r="Q27" s="45">
        <f>K27-O27+L27+P27</f>
        <v>341.19989999999996</v>
      </c>
      <c r="R27" s="45" t="str">
        <f t="shared" si="4"/>
        <v>№022</v>
      </c>
    </row>
    <row r="28" spans="1:18">
      <c r="A28" s="5" t="s">
        <v>44</v>
      </c>
      <c r="B28" s="47">
        <v>1788.39</v>
      </c>
      <c r="C28" s="1">
        <v>769.48</v>
      </c>
      <c r="D28" s="5">
        <v>2557.88</v>
      </c>
      <c r="E28" s="47">
        <v>1869.5900000000001</v>
      </c>
      <c r="F28" s="1">
        <v>808.38</v>
      </c>
      <c r="G28" s="5">
        <v>2677.9700000000003</v>
      </c>
      <c r="H28" s="46">
        <f t="shared" si="7"/>
        <v>81.200000000000045</v>
      </c>
      <c r="I28" s="46">
        <f t="shared" si="7"/>
        <v>38.899999999999977</v>
      </c>
      <c r="J28" s="46">
        <f t="shared" si="1"/>
        <v>120.10000000000002</v>
      </c>
      <c r="K28" s="47">
        <v>5331.6068999999989</v>
      </c>
      <c r="L28" s="47">
        <v>0</v>
      </c>
      <c r="M28" s="46">
        <f>H28*M$1</f>
        <v>553.78400000000033</v>
      </c>
      <c r="N28" s="1">
        <f>I28*N$1</f>
        <v>103.08499999999994</v>
      </c>
      <c r="O28" s="5">
        <f t="shared" si="5"/>
        <v>656.86900000000026</v>
      </c>
      <c r="P28" s="5"/>
      <c r="Q28" s="1">
        <f>K28-O28+L28+P28</f>
        <v>4674.7378999999983</v>
      </c>
      <c r="R28" s="1" t="str">
        <f t="shared" si="4"/>
        <v>№022а</v>
      </c>
    </row>
    <row r="29" spans="1:18">
      <c r="A29" s="43" t="s">
        <v>45</v>
      </c>
      <c r="B29" s="44">
        <v>0.51</v>
      </c>
      <c r="C29" s="45">
        <v>0.57999999999999996</v>
      </c>
      <c r="D29" s="43">
        <v>1.1000000000000001</v>
      </c>
      <c r="E29" s="44">
        <v>0.51</v>
      </c>
      <c r="F29" s="45">
        <v>0.57999999999999996</v>
      </c>
      <c r="G29" s="43">
        <v>1.1000000000000001</v>
      </c>
      <c r="H29" s="44">
        <f t="shared" si="7"/>
        <v>0</v>
      </c>
      <c r="I29" s="44">
        <f t="shared" si="7"/>
        <v>0</v>
      </c>
      <c r="J29" s="44">
        <f t="shared" si="1"/>
        <v>0</v>
      </c>
      <c r="K29" s="44">
        <v>-3.3579999999999997</v>
      </c>
      <c r="L29" s="44">
        <v>0</v>
      </c>
      <c r="M29" s="44">
        <f>H29*M$1</f>
        <v>0</v>
      </c>
      <c r="N29" s="45">
        <f>I29*N$1</f>
        <v>0</v>
      </c>
      <c r="O29" s="43">
        <f t="shared" si="5"/>
        <v>0</v>
      </c>
      <c r="P29" s="43"/>
      <c r="Q29" s="45">
        <f>K29-O29+L29+P29</f>
        <v>-3.3579999999999997</v>
      </c>
      <c r="R29" s="45" t="str">
        <f t="shared" si="4"/>
        <v>№023</v>
      </c>
    </row>
    <row r="30" spans="1:18">
      <c r="A30" s="5" t="s">
        <v>46</v>
      </c>
      <c r="B30" s="47">
        <v>571.25</v>
      </c>
      <c r="C30" s="1">
        <v>298.04000000000002</v>
      </c>
      <c r="D30" s="5">
        <v>869.30000000000007</v>
      </c>
      <c r="E30" s="47">
        <v>610.83000000000004</v>
      </c>
      <c r="F30" s="1">
        <v>325.7</v>
      </c>
      <c r="G30" s="5">
        <v>936.53</v>
      </c>
      <c r="H30" s="46">
        <f t="shared" si="7"/>
        <v>39.580000000000041</v>
      </c>
      <c r="I30" s="46">
        <f t="shared" si="7"/>
        <v>27.659999999999968</v>
      </c>
      <c r="J30" s="46">
        <f t="shared" si="1"/>
        <v>67.240000000000009</v>
      </c>
      <c r="K30" s="47">
        <v>-238.1852999999995</v>
      </c>
      <c r="L30" s="47">
        <v>239</v>
      </c>
      <c r="M30" s="47">
        <f>H30*M$1</f>
        <v>269.93560000000031</v>
      </c>
      <c r="N30" s="1">
        <f>I30*N$1</f>
        <v>73.298999999999907</v>
      </c>
      <c r="O30" s="5">
        <f t="shared" si="5"/>
        <v>343.23460000000023</v>
      </c>
      <c r="P30" s="5"/>
      <c r="Q30" s="1">
        <f>K30-O30+L30+P30</f>
        <v>-342.41989999999976</v>
      </c>
      <c r="R30" s="1" t="str">
        <f t="shared" si="4"/>
        <v xml:space="preserve">№024 </v>
      </c>
    </row>
    <row r="31" spans="1:18">
      <c r="A31" s="43" t="s">
        <v>47</v>
      </c>
      <c r="B31" s="44">
        <v>9983.09</v>
      </c>
      <c r="C31" s="45">
        <v>5536.31</v>
      </c>
      <c r="D31" s="43">
        <v>15519.41</v>
      </c>
      <c r="E31" s="44">
        <v>10325.48</v>
      </c>
      <c r="F31" s="45">
        <v>5657.85</v>
      </c>
      <c r="G31" s="43">
        <v>15983.34</v>
      </c>
      <c r="H31" s="44">
        <f t="shared" si="7"/>
        <v>342.38999999999942</v>
      </c>
      <c r="I31" s="44">
        <f t="shared" si="7"/>
        <v>121.53999999999996</v>
      </c>
      <c r="J31" s="44">
        <f t="shared" si="1"/>
        <v>463.92999999999938</v>
      </c>
      <c r="K31" s="44">
        <v>-5001.8726000000024</v>
      </c>
      <c r="L31" s="44">
        <v>0</v>
      </c>
      <c r="M31" s="44">
        <f>H31*M$1</f>
        <v>2335.0997999999963</v>
      </c>
      <c r="N31" s="45">
        <f>I31*N$1</f>
        <v>322.0809999999999</v>
      </c>
      <c r="O31" s="43">
        <f t="shared" si="5"/>
        <v>2657.1807999999965</v>
      </c>
      <c r="P31" s="43"/>
      <c r="Q31" s="45">
        <f>K31-O31+L31+P31</f>
        <v>-7659.0533999999989</v>
      </c>
      <c r="R31" s="45" t="str">
        <f t="shared" si="4"/>
        <v>№025</v>
      </c>
    </row>
    <row r="32" spans="1:18">
      <c r="A32" s="5" t="s">
        <v>48</v>
      </c>
      <c r="B32" s="47">
        <v>3570.56</v>
      </c>
      <c r="C32" s="1">
        <v>1930.04</v>
      </c>
      <c r="D32" s="5">
        <v>5500.61</v>
      </c>
      <c r="E32" s="47">
        <v>3659.7400000000002</v>
      </c>
      <c r="F32" s="1">
        <v>1955.67</v>
      </c>
      <c r="G32" s="5">
        <v>5615.41</v>
      </c>
      <c r="H32" s="47">
        <f t="shared" si="7"/>
        <v>89.180000000000291</v>
      </c>
      <c r="I32" s="47">
        <f t="shared" si="7"/>
        <v>25.630000000000109</v>
      </c>
      <c r="J32" s="47">
        <f t="shared" si="1"/>
        <v>114.8100000000004</v>
      </c>
      <c r="K32" s="47">
        <v>-3289.9615000000022</v>
      </c>
      <c r="L32" s="47">
        <v>0</v>
      </c>
      <c r="M32" s="47">
        <f>H32*M$1</f>
        <v>608.207600000002</v>
      </c>
      <c r="N32" s="1">
        <f>I32*N$1</f>
        <v>67.919500000000284</v>
      </c>
      <c r="O32" s="49">
        <f t="shared" si="5"/>
        <v>676.12710000000232</v>
      </c>
      <c r="P32" s="5"/>
      <c r="Q32" s="1">
        <f>K32-O32+L32+P32</f>
        <v>-3966.0886000000046</v>
      </c>
      <c r="R32" s="1" t="str">
        <f t="shared" si="4"/>
        <v>№026</v>
      </c>
    </row>
    <row r="33" spans="1:19">
      <c r="A33" s="43" t="s">
        <v>49</v>
      </c>
      <c r="B33" s="44">
        <v>4292.1900000000005</v>
      </c>
      <c r="C33" s="45">
        <v>2420</v>
      </c>
      <c r="D33" s="43">
        <v>6712.27</v>
      </c>
      <c r="E33" s="44">
        <v>4357.4800000000005</v>
      </c>
      <c r="F33" s="45">
        <v>2465.44</v>
      </c>
      <c r="G33" s="43">
        <v>6823</v>
      </c>
      <c r="H33" s="44">
        <f t="shared" si="7"/>
        <v>65.289999999999964</v>
      </c>
      <c r="I33" s="44">
        <f t="shared" si="7"/>
        <v>45.440000000000055</v>
      </c>
      <c r="J33" s="44">
        <f t="shared" si="1"/>
        <v>110.73000000000002</v>
      </c>
      <c r="K33" s="44">
        <v>2019.2124999999978</v>
      </c>
      <c r="L33" s="44">
        <v>0</v>
      </c>
      <c r="M33" s="44">
        <f>H33*M$1</f>
        <v>445.27779999999979</v>
      </c>
      <c r="N33" s="45">
        <f>I33*N$1</f>
        <v>120.41600000000014</v>
      </c>
      <c r="O33" s="43">
        <f>SUM(M33:N33)</f>
        <v>565.6937999999999</v>
      </c>
      <c r="P33" s="43"/>
      <c r="Q33" s="45">
        <f>K33-O33+L33+P33</f>
        <v>1453.5186999999978</v>
      </c>
      <c r="R33" s="45" t="str">
        <f t="shared" si="4"/>
        <v>№027</v>
      </c>
    </row>
    <row r="34" spans="1:19">
      <c r="A34" s="5" t="s">
        <v>50</v>
      </c>
      <c r="B34" s="47">
        <v>1330.52</v>
      </c>
      <c r="C34" s="1">
        <v>496.08</v>
      </c>
      <c r="D34" s="5">
        <v>1826.6100000000001</v>
      </c>
      <c r="E34" s="47">
        <v>1330.52</v>
      </c>
      <c r="F34" s="1">
        <v>496.08</v>
      </c>
      <c r="G34" s="5">
        <v>1826.6100000000001</v>
      </c>
      <c r="H34" s="47">
        <f t="shared" si="7"/>
        <v>0</v>
      </c>
      <c r="I34" s="47">
        <f t="shared" si="7"/>
        <v>0</v>
      </c>
      <c r="J34" s="47">
        <f t="shared" si="1"/>
        <v>0</v>
      </c>
      <c r="K34" s="47">
        <v>-4.3548000000000027</v>
      </c>
      <c r="L34" s="47">
        <v>0</v>
      </c>
      <c r="M34" s="47">
        <f>H34*M$1</f>
        <v>0</v>
      </c>
      <c r="N34" s="1">
        <f>I34*N$1</f>
        <v>0</v>
      </c>
      <c r="O34" s="49">
        <f t="shared" si="5"/>
        <v>0</v>
      </c>
      <c r="P34" s="5"/>
      <c r="Q34" s="1">
        <f>K34-O34+L34+P34</f>
        <v>-4.3548000000000027</v>
      </c>
      <c r="R34" s="1" t="str">
        <f t="shared" si="4"/>
        <v>№028</v>
      </c>
    </row>
    <row r="35" spans="1:19">
      <c r="A35" s="43" t="s">
        <v>51</v>
      </c>
      <c r="B35" s="44"/>
      <c r="C35" s="45"/>
      <c r="D35" s="43"/>
      <c r="E35" s="44"/>
      <c r="F35" s="45"/>
      <c r="G35" s="43"/>
      <c r="H35" s="44"/>
      <c r="I35" s="44"/>
      <c r="J35" s="44"/>
      <c r="K35" s="44">
        <v>4.7999999908370228E-3</v>
      </c>
      <c r="L35" s="44">
        <v>0</v>
      </c>
      <c r="M35" s="44"/>
      <c r="N35" s="45"/>
      <c r="O35" s="43"/>
      <c r="P35" s="43"/>
      <c r="Q35" s="45">
        <f>K35-O35+L35+P35</f>
        <v>4.7999999908370228E-3</v>
      </c>
      <c r="R35" s="45" t="str">
        <f t="shared" si="4"/>
        <v>№029 сбыт</v>
      </c>
    </row>
    <row r="36" spans="1:19">
      <c r="A36" s="5" t="s">
        <v>52</v>
      </c>
      <c r="B36" s="47">
        <v>1603.3500000000001</v>
      </c>
      <c r="C36" s="1">
        <v>584.95000000000005</v>
      </c>
      <c r="D36" s="5">
        <v>2188.35</v>
      </c>
      <c r="E36" s="47">
        <v>1603.3500000000001</v>
      </c>
      <c r="F36" s="1">
        <v>584.95000000000005</v>
      </c>
      <c r="G36" s="5">
        <v>2188.35</v>
      </c>
      <c r="H36" s="47">
        <f t="shared" ref="H36:I43" si="8">E36-B36</f>
        <v>0</v>
      </c>
      <c r="I36" s="47">
        <f t="shared" si="8"/>
        <v>0</v>
      </c>
      <c r="J36" s="47">
        <f t="shared" si="1"/>
        <v>0</v>
      </c>
      <c r="K36" s="47">
        <v>-10.387300000000934</v>
      </c>
      <c r="L36" s="47">
        <v>0</v>
      </c>
      <c r="M36" s="46">
        <f>H36*M$1</f>
        <v>0</v>
      </c>
      <c r="N36" s="1">
        <f>I36*N$1</f>
        <v>0</v>
      </c>
      <c r="O36" s="5">
        <f t="shared" si="5"/>
        <v>0</v>
      </c>
      <c r="P36" s="5"/>
      <c r="Q36" s="1">
        <f>K36-O36+L36+P36</f>
        <v>-10.387300000000934</v>
      </c>
      <c r="R36" s="1" t="str">
        <f t="shared" si="4"/>
        <v>№030</v>
      </c>
    </row>
    <row r="37" spans="1:19">
      <c r="A37" s="43" t="s">
        <v>53</v>
      </c>
      <c r="B37" s="44">
        <v>10521.7</v>
      </c>
      <c r="C37" s="45">
        <v>5438.22</v>
      </c>
      <c r="D37" s="43">
        <v>15959.92</v>
      </c>
      <c r="E37" s="44">
        <v>10799.52</v>
      </c>
      <c r="F37" s="45">
        <v>5524.06</v>
      </c>
      <c r="G37" s="43">
        <v>16323.59</v>
      </c>
      <c r="H37" s="44">
        <f t="shared" si="8"/>
        <v>277.81999999999971</v>
      </c>
      <c r="I37" s="44">
        <f t="shared" si="8"/>
        <v>85.840000000000146</v>
      </c>
      <c r="J37" s="44">
        <f t="shared" si="1"/>
        <v>363.65999999999985</v>
      </c>
      <c r="K37" s="44">
        <v>-34275.152100000007</v>
      </c>
      <c r="L37" s="44">
        <v>0</v>
      </c>
      <c r="M37" s="44">
        <f>H37*M$1</f>
        <v>1894.7323999999981</v>
      </c>
      <c r="N37" s="45">
        <f>I37*N$1</f>
        <v>227.47600000000037</v>
      </c>
      <c r="O37" s="43">
        <f t="shared" si="5"/>
        <v>2122.2083999999986</v>
      </c>
      <c r="P37" s="43"/>
      <c r="Q37" s="45">
        <f>K37-O37+L37+P37</f>
        <v>-36397.360500000003</v>
      </c>
      <c r="R37" s="45" t="str">
        <f t="shared" si="4"/>
        <v>№031\1</v>
      </c>
    </row>
    <row r="38" spans="1:19">
      <c r="A38" s="5" t="s">
        <v>54</v>
      </c>
      <c r="B38" s="47">
        <v>5621.76</v>
      </c>
      <c r="C38" s="1">
        <v>1687.93</v>
      </c>
      <c r="D38" s="5">
        <v>7309.71</v>
      </c>
      <c r="E38" s="47">
        <v>5785.29</v>
      </c>
      <c r="F38" s="1">
        <v>1756.06</v>
      </c>
      <c r="G38" s="5">
        <v>7541.3600000000006</v>
      </c>
      <c r="H38" s="47">
        <f t="shared" si="8"/>
        <v>163.52999999999975</v>
      </c>
      <c r="I38" s="47">
        <f t="shared" si="8"/>
        <v>68.129999999999882</v>
      </c>
      <c r="J38" s="47">
        <f t="shared" si="1"/>
        <v>231.65999999999963</v>
      </c>
      <c r="K38" s="47">
        <v>27476.114100000006</v>
      </c>
      <c r="L38" s="47">
        <v>6800</v>
      </c>
      <c r="M38" s="47">
        <f>H38*M$1</f>
        <v>1115.2745999999984</v>
      </c>
      <c r="N38" s="1">
        <f>I38*N$1</f>
        <v>180.54449999999969</v>
      </c>
      <c r="O38" s="5">
        <f t="shared" si="5"/>
        <v>1295.8190999999981</v>
      </c>
      <c r="P38" s="5"/>
      <c r="Q38" s="1">
        <f>K38-O38+L38+P38</f>
        <v>32980.295000000013</v>
      </c>
      <c r="R38" s="1" t="str">
        <f t="shared" si="4"/>
        <v>№031\2</v>
      </c>
    </row>
    <row r="39" spans="1:19">
      <c r="A39" s="43" t="s">
        <v>55</v>
      </c>
      <c r="B39" s="44">
        <v>7410.3600000000006</v>
      </c>
      <c r="C39" s="45">
        <v>4331.87</v>
      </c>
      <c r="D39" s="43">
        <v>11742.32</v>
      </c>
      <c r="E39" s="44">
        <v>7584.4800000000005</v>
      </c>
      <c r="F39" s="45">
        <v>4413.21</v>
      </c>
      <c r="G39" s="43">
        <v>11997.78</v>
      </c>
      <c r="H39" s="44">
        <f t="shared" si="8"/>
        <v>174.11999999999989</v>
      </c>
      <c r="I39" s="44">
        <f t="shared" si="8"/>
        <v>81.340000000000146</v>
      </c>
      <c r="J39" s="44">
        <f t="shared" si="1"/>
        <v>255.46000000000004</v>
      </c>
      <c r="K39" s="44">
        <v>-1273.1046000000024</v>
      </c>
      <c r="L39" s="44">
        <v>0</v>
      </c>
      <c r="M39" s="44">
        <f>H39*M$1</f>
        <v>1187.4983999999993</v>
      </c>
      <c r="N39" s="45">
        <f>I39*N$1</f>
        <v>215.55100000000039</v>
      </c>
      <c r="O39" s="43">
        <f t="shared" si="5"/>
        <v>1403.0493999999997</v>
      </c>
      <c r="P39" s="43"/>
      <c r="Q39" s="45">
        <f>K39-O39+L39+P39</f>
        <v>-2676.1540000000023</v>
      </c>
      <c r="R39" s="45" t="str">
        <f t="shared" si="4"/>
        <v xml:space="preserve">№032 </v>
      </c>
    </row>
    <row r="40" spans="1:19">
      <c r="A40" s="5" t="s">
        <v>56</v>
      </c>
      <c r="B40" s="47">
        <v>10460.280000000001</v>
      </c>
      <c r="C40" s="1">
        <v>3666.8</v>
      </c>
      <c r="D40" s="5">
        <v>14127.09</v>
      </c>
      <c r="E40" s="47"/>
      <c r="F40" s="1"/>
      <c r="G40" s="5"/>
      <c r="H40" s="47"/>
      <c r="I40" s="47"/>
      <c r="J40" s="47"/>
      <c r="K40" s="47">
        <v>1.3999999996485712E-2</v>
      </c>
      <c r="L40" s="47">
        <v>0</v>
      </c>
      <c r="M40" s="47"/>
      <c r="N40" s="1"/>
      <c r="O40" s="5"/>
      <c r="P40" s="5"/>
      <c r="Q40" s="1">
        <f>K40-O40+L40+P40</f>
        <v>1.3999999996485712E-2</v>
      </c>
      <c r="R40" s="1" t="str">
        <f t="shared" si="4"/>
        <v xml:space="preserve">№033 </v>
      </c>
    </row>
    <row r="41" spans="1:19">
      <c r="A41" s="43" t="s">
        <v>57</v>
      </c>
      <c r="B41" s="44">
        <v>1965.3600000000001</v>
      </c>
      <c r="C41" s="45">
        <v>436.79</v>
      </c>
      <c r="D41" s="43">
        <v>2402.16</v>
      </c>
      <c r="E41" s="44">
        <v>1965.3700000000001</v>
      </c>
      <c r="F41" s="45">
        <v>436.79</v>
      </c>
      <c r="G41" s="43">
        <v>2402.17</v>
      </c>
      <c r="H41" s="44">
        <f t="shared" si="8"/>
        <v>9.9999999999909051E-3</v>
      </c>
      <c r="I41" s="44">
        <f t="shared" si="8"/>
        <v>0</v>
      </c>
      <c r="J41" s="44">
        <f t="shared" si="1"/>
        <v>9.9999999999909051E-3</v>
      </c>
      <c r="K41" s="44">
        <v>-14.0015000000004</v>
      </c>
      <c r="L41" s="44">
        <v>0</v>
      </c>
      <c r="M41" s="44">
        <f>H41*M$1</f>
        <v>6.8199999999937977E-2</v>
      </c>
      <c r="N41" s="45">
        <f>I41*N$1</f>
        <v>0</v>
      </c>
      <c r="O41" s="43">
        <f t="shared" si="5"/>
        <v>6.8199999999937977E-2</v>
      </c>
      <c r="P41" s="43"/>
      <c r="Q41" s="45">
        <f>K41-O41+L41+P41</f>
        <v>-14.069700000000338</v>
      </c>
      <c r="R41" s="45" t="str">
        <f t="shared" si="4"/>
        <v xml:space="preserve">№034 </v>
      </c>
    </row>
    <row r="42" spans="1:19">
      <c r="A42" s="5" t="s">
        <v>58</v>
      </c>
      <c r="B42" s="47">
        <v>11508.58</v>
      </c>
      <c r="C42" s="1">
        <v>5816.4000000000005</v>
      </c>
      <c r="D42" s="5">
        <v>17324.990000000002</v>
      </c>
      <c r="E42" s="47">
        <v>11664.56</v>
      </c>
      <c r="F42" s="1">
        <v>5887.97</v>
      </c>
      <c r="G42" s="5">
        <v>17552.53</v>
      </c>
      <c r="H42" s="47">
        <f t="shared" si="8"/>
        <v>155.97999999999956</v>
      </c>
      <c r="I42" s="47">
        <f t="shared" si="8"/>
        <v>71.569999999999709</v>
      </c>
      <c r="J42" s="47">
        <f t="shared" si="1"/>
        <v>227.54999999999927</v>
      </c>
      <c r="K42" s="47">
        <v>1038.3543000000004</v>
      </c>
      <c r="L42" s="47">
        <v>0</v>
      </c>
      <c r="M42" s="47">
        <f>H42*M$1</f>
        <v>1063.783599999997</v>
      </c>
      <c r="N42" s="1">
        <f>I42*N$1</f>
        <v>189.66049999999922</v>
      </c>
      <c r="O42" s="5">
        <f t="shared" si="5"/>
        <v>1253.4440999999963</v>
      </c>
      <c r="P42" s="5"/>
      <c r="Q42" s="1">
        <f>K42-O42+L42+P42</f>
        <v>-215.08979999999588</v>
      </c>
      <c r="R42" s="1" t="str">
        <f t="shared" si="4"/>
        <v xml:space="preserve">№035 </v>
      </c>
    </row>
    <row r="43" spans="1:19">
      <c r="A43" s="43" t="s">
        <v>59</v>
      </c>
      <c r="B43" s="44">
        <v>8106.17</v>
      </c>
      <c r="C43" s="45">
        <v>2454.98</v>
      </c>
      <c r="D43" s="43">
        <v>10561.16</v>
      </c>
      <c r="E43" s="44">
        <v>8247.4600000000009</v>
      </c>
      <c r="F43" s="45">
        <v>2497.46</v>
      </c>
      <c r="G43" s="43">
        <v>10744.93</v>
      </c>
      <c r="H43" s="44">
        <f t="shared" si="8"/>
        <v>141.29000000000087</v>
      </c>
      <c r="I43" s="44">
        <f t="shared" si="8"/>
        <v>42.480000000000018</v>
      </c>
      <c r="J43" s="44">
        <f t="shared" si="1"/>
        <v>183.77000000000089</v>
      </c>
      <c r="K43" s="44">
        <v>-1397.810999999999</v>
      </c>
      <c r="L43" s="44">
        <v>1400</v>
      </c>
      <c r="M43" s="44">
        <f>H43*M$1</f>
        <v>963.59780000000603</v>
      </c>
      <c r="N43" s="45">
        <f>I43*N$1</f>
        <v>112.57200000000005</v>
      </c>
      <c r="O43" s="43">
        <f t="shared" si="5"/>
        <v>1076.169800000006</v>
      </c>
      <c r="P43" s="43"/>
      <c r="Q43" s="45">
        <f>K43-O43+L43+P43</f>
        <v>-1073.9808000000048</v>
      </c>
      <c r="R43" s="45" t="str">
        <f t="shared" si="4"/>
        <v xml:space="preserve">№036 </v>
      </c>
    </row>
    <row r="44" spans="1:19">
      <c r="A44" s="5" t="s">
        <v>60</v>
      </c>
      <c r="B44" s="47">
        <v>14949.29</v>
      </c>
      <c r="C44" s="1">
        <v>6952.35</v>
      </c>
      <c r="D44" s="5">
        <v>21901.7</v>
      </c>
      <c r="E44" s="47"/>
      <c r="F44" s="1"/>
      <c r="G44" s="5"/>
      <c r="H44" s="47"/>
      <c r="I44" s="47"/>
      <c r="J44" s="47"/>
      <c r="K44" s="47">
        <v>3.1999999973777449E-3</v>
      </c>
      <c r="L44" s="47">
        <v>0</v>
      </c>
      <c r="M44" s="46"/>
      <c r="N44" s="1"/>
      <c r="O44" s="5"/>
      <c r="P44" s="5"/>
      <c r="Q44" s="1">
        <f>K44-O44+L44+P44</f>
        <v>3.1999999973777449E-3</v>
      </c>
      <c r="R44" s="1" t="str">
        <f>A44</f>
        <v>№037 сбыт</v>
      </c>
    </row>
    <row r="45" spans="1:19">
      <c r="A45" s="43" t="s">
        <v>61</v>
      </c>
      <c r="B45" s="44">
        <v>4932.37</v>
      </c>
      <c r="C45" s="45">
        <v>2329.69</v>
      </c>
      <c r="D45" s="43">
        <v>7262.08</v>
      </c>
      <c r="E45" s="44">
        <v>5051.66</v>
      </c>
      <c r="F45" s="45">
        <v>2376.9700000000003</v>
      </c>
      <c r="G45" s="43">
        <v>7428.66</v>
      </c>
      <c r="H45" s="44">
        <f>E45-B45</f>
        <v>119.28999999999996</v>
      </c>
      <c r="I45" s="44">
        <f>F45-C45</f>
        <v>47.2800000000002</v>
      </c>
      <c r="J45" s="44">
        <f t="shared" si="1"/>
        <v>166.57000000000016</v>
      </c>
      <c r="K45" s="44">
        <v>1871.1393153108174</v>
      </c>
      <c r="L45" s="44">
        <v>0</v>
      </c>
      <c r="M45" s="44">
        <f>H45*M$1</f>
        <v>813.55779999999982</v>
      </c>
      <c r="N45" s="45">
        <f>I45*N$1</f>
        <v>125.29200000000053</v>
      </c>
      <c r="O45" s="43">
        <f t="shared" si="5"/>
        <v>938.8498000000003</v>
      </c>
      <c r="P45" s="43"/>
      <c r="Q45" s="45">
        <f>K45-O45+L45+P45</f>
        <v>932.28951531081714</v>
      </c>
      <c r="R45" s="45" t="str">
        <f t="shared" si="4"/>
        <v>№038</v>
      </c>
      <c r="S45" s="1"/>
    </row>
    <row r="46" spans="1:19">
      <c r="A46" s="5" t="s">
        <v>62</v>
      </c>
      <c r="B46" s="47"/>
      <c r="C46" s="1"/>
      <c r="D46" s="5"/>
      <c r="E46" s="47"/>
      <c r="F46" s="1"/>
      <c r="G46" s="5"/>
      <c r="H46" s="47"/>
      <c r="I46" s="47"/>
      <c r="J46" s="47"/>
      <c r="K46" s="47">
        <v>-582.58610000000476</v>
      </c>
      <c r="L46" s="47">
        <v>0</v>
      </c>
      <c r="M46" s="47"/>
      <c r="N46" s="1"/>
      <c r="O46" s="5"/>
      <c r="P46" s="5"/>
      <c r="Q46" s="1">
        <f>K46-O46+L46+P46</f>
        <v>-582.58610000000476</v>
      </c>
      <c r="R46" s="1" t="str">
        <f t="shared" si="4"/>
        <v>№039  сбыт</v>
      </c>
    </row>
    <row r="47" spans="1:19">
      <c r="A47" s="43" t="s">
        <v>63</v>
      </c>
      <c r="B47" s="44">
        <v>1372.34</v>
      </c>
      <c r="C47" s="45">
        <v>2550.5300000000002</v>
      </c>
      <c r="D47" s="43">
        <v>3922.88</v>
      </c>
      <c r="E47" s="44">
        <v>1372.34</v>
      </c>
      <c r="F47" s="45">
        <v>2550.5300000000002</v>
      </c>
      <c r="G47" s="43">
        <v>3922.88</v>
      </c>
      <c r="H47" s="44">
        <f t="shared" ref="H47:I53" si="9">E47-B47</f>
        <v>0</v>
      </c>
      <c r="I47" s="44">
        <f t="shared" si="9"/>
        <v>0</v>
      </c>
      <c r="J47" s="44">
        <f t="shared" si="1"/>
        <v>0</v>
      </c>
      <c r="K47" s="44">
        <v>-0.48820000000019664</v>
      </c>
      <c r="L47" s="44">
        <v>0</v>
      </c>
      <c r="M47" s="44">
        <f>H47*M$1</f>
        <v>0</v>
      </c>
      <c r="N47" s="45">
        <f>I47*N$1</f>
        <v>0</v>
      </c>
      <c r="O47" s="43">
        <f t="shared" si="5"/>
        <v>0</v>
      </c>
      <c r="P47" s="43"/>
      <c r="Q47" s="45">
        <f>K47-O47+L47+P47</f>
        <v>-0.48820000000019664</v>
      </c>
      <c r="R47" s="45" t="str">
        <f t="shared" si="4"/>
        <v>№040</v>
      </c>
    </row>
    <row r="48" spans="1:19">
      <c r="A48" s="5" t="s">
        <v>64</v>
      </c>
      <c r="B48" s="47">
        <v>5966.6900000000005</v>
      </c>
      <c r="C48" s="1">
        <v>3005.37</v>
      </c>
      <c r="D48" s="5">
        <v>8972.49</v>
      </c>
      <c r="E48" s="47">
        <v>6085.78</v>
      </c>
      <c r="F48" s="1">
        <v>3027.88</v>
      </c>
      <c r="G48" s="5">
        <v>9114.09</v>
      </c>
      <c r="H48" s="47">
        <f t="shared" si="9"/>
        <v>119.08999999999924</v>
      </c>
      <c r="I48" s="47">
        <f t="shared" si="9"/>
        <v>22.510000000000218</v>
      </c>
      <c r="J48" s="47">
        <f t="shared" si="1"/>
        <v>141.59999999999945</v>
      </c>
      <c r="K48" s="47">
        <v>-1596.4464000000016</v>
      </c>
      <c r="L48" s="47">
        <v>1600</v>
      </c>
      <c r="M48" s="47">
        <f>H48*M$1</f>
        <v>812.19379999999478</v>
      </c>
      <c r="N48" s="1">
        <f>I48*N$1</f>
        <v>59.651500000000574</v>
      </c>
      <c r="O48" s="5">
        <f t="shared" si="5"/>
        <v>871.8452999999954</v>
      </c>
      <c r="P48" s="5"/>
      <c r="Q48" s="1">
        <f>K48-O48+L48+P48</f>
        <v>-868.29169999999704</v>
      </c>
      <c r="R48" s="1" t="str">
        <f t="shared" si="4"/>
        <v xml:space="preserve">№041 </v>
      </c>
    </row>
    <row r="49" spans="1:18">
      <c r="A49" s="43" t="s">
        <v>65</v>
      </c>
      <c r="B49" s="44">
        <v>11453.22</v>
      </c>
      <c r="C49" s="45">
        <v>4958.3</v>
      </c>
      <c r="D49" s="43">
        <v>16411.53</v>
      </c>
      <c r="E49" s="44">
        <v>11577.98</v>
      </c>
      <c r="F49" s="45">
        <v>4975.58</v>
      </c>
      <c r="G49" s="43">
        <v>16553.560000000001</v>
      </c>
      <c r="H49" s="44">
        <f t="shared" si="9"/>
        <v>124.76000000000022</v>
      </c>
      <c r="I49" s="44">
        <f t="shared" si="9"/>
        <v>17.279999999999745</v>
      </c>
      <c r="J49" s="44">
        <f t="shared" si="1"/>
        <v>142.03999999999996</v>
      </c>
      <c r="K49" s="44">
        <v>-685.4503999999929</v>
      </c>
      <c r="L49" s="44">
        <v>800</v>
      </c>
      <c r="M49" s="44">
        <f>H49*M$1</f>
        <v>850.86320000000148</v>
      </c>
      <c r="N49" s="45">
        <f>I49*N$1</f>
        <v>45.791999999999327</v>
      </c>
      <c r="O49" s="43">
        <f t="shared" si="5"/>
        <v>896.65520000000083</v>
      </c>
      <c r="P49" s="43"/>
      <c r="Q49" s="45">
        <f>K49-O49+L49+P49</f>
        <v>-782.10559999999373</v>
      </c>
      <c r="R49" s="45" t="str">
        <f t="shared" si="4"/>
        <v xml:space="preserve">№041а </v>
      </c>
    </row>
    <row r="50" spans="1:18">
      <c r="A50" s="5" t="s">
        <v>66</v>
      </c>
      <c r="B50" s="47">
        <v>5440.39</v>
      </c>
      <c r="C50" s="1">
        <v>2567.63</v>
      </c>
      <c r="D50" s="5">
        <v>8008.06</v>
      </c>
      <c r="E50" s="47">
        <v>5625.34</v>
      </c>
      <c r="F50" s="1">
        <v>2590.98</v>
      </c>
      <c r="G50" s="5">
        <v>8216.35</v>
      </c>
      <c r="H50" s="47">
        <f t="shared" si="9"/>
        <v>184.94999999999982</v>
      </c>
      <c r="I50" s="47">
        <f t="shared" si="9"/>
        <v>23.349999999999909</v>
      </c>
      <c r="J50" s="47">
        <f t="shared" si="1"/>
        <v>208.29999999999973</v>
      </c>
      <c r="K50" s="47">
        <v>-1672.3655000000015</v>
      </c>
      <c r="L50" s="47">
        <v>1672.37</v>
      </c>
      <c r="M50" s="47">
        <f>H50*M$1</f>
        <v>1261.3589999999988</v>
      </c>
      <c r="N50" s="1">
        <f>I50*N$1</f>
        <v>61.877499999999756</v>
      </c>
      <c r="O50" s="5">
        <f t="shared" si="5"/>
        <v>1323.2364999999986</v>
      </c>
      <c r="P50" s="5"/>
      <c r="Q50" s="1">
        <f>K50-O50+L50+P50</f>
        <v>-1323.232</v>
      </c>
      <c r="R50" s="1" t="str">
        <f t="shared" si="4"/>
        <v xml:space="preserve">№042 </v>
      </c>
    </row>
    <row r="51" spans="1:18">
      <c r="A51" s="43" t="s">
        <v>67</v>
      </c>
      <c r="B51" s="44">
        <v>6190.72</v>
      </c>
      <c r="C51" s="45">
        <v>2321.69</v>
      </c>
      <c r="D51" s="43">
        <v>8512.41</v>
      </c>
      <c r="E51" s="44">
        <v>6333.96</v>
      </c>
      <c r="F51" s="45">
        <v>2364.5100000000002</v>
      </c>
      <c r="G51" s="43">
        <v>8698.4699999999993</v>
      </c>
      <c r="H51" s="44">
        <f t="shared" si="9"/>
        <v>143.23999999999978</v>
      </c>
      <c r="I51" s="44">
        <f t="shared" si="9"/>
        <v>42.820000000000164</v>
      </c>
      <c r="J51" s="44">
        <f t="shared" si="1"/>
        <v>186.05999999999995</v>
      </c>
      <c r="K51" s="44">
        <v>-578.8016000000016</v>
      </c>
      <c r="L51" s="44">
        <v>0</v>
      </c>
      <c r="M51" s="44">
        <f>H51*M$1</f>
        <v>976.89679999999851</v>
      </c>
      <c r="N51" s="45">
        <f>I51*N$1</f>
        <v>113.47300000000043</v>
      </c>
      <c r="O51" s="43">
        <f t="shared" si="5"/>
        <v>1090.369799999999</v>
      </c>
      <c r="P51" s="43"/>
      <c r="Q51" s="45">
        <f>K51-O51+L51+P51</f>
        <v>-1669.1714000000006</v>
      </c>
      <c r="R51" s="45" t="str">
        <f t="shared" si="4"/>
        <v xml:space="preserve">№043\1 </v>
      </c>
    </row>
    <row r="52" spans="1:18">
      <c r="A52" s="5" t="s">
        <v>68</v>
      </c>
      <c r="B52" s="47">
        <v>22485.69</v>
      </c>
      <c r="C52" s="1">
        <v>10349.040000000001</v>
      </c>
      <c r="D52" s="5">
        <v>32834.74</v>
      </c>
      <c r="E52" s="47">
        <v>22696.71</v>
      </c>
      <c r="F52" s="1">
        <v>10376.65</v>
      </c>
      <c r="G52" s="5">
        <v>33073.370000000003</v>
      </c>
      <c r="H52" s="47">
        <f t="shared" si="9"/>
        <v>211.02000000000044</v>
      </c>
      <c r="I52" s="47">
        <f t="shared" si="9"/>
        <v>27.609999999998763</v>
      </c>
      <c r="J52" s="47">
        <f t="shared" si="1"/>
        <v>238.6299999999992</v>
      </c>
      <c r="K52" s="47">
        <v>-2161.5439999999908</v>
      </c>
      <c r="L52" s="47">
        <v>0</v>
      </c>
      <c r="M52" s="46">
        <f>H52*M$1</f>
        <v>1439.156400000003</v>
      </c>
      <c r="N52" s="1">
        <f>I52*N$1</f>
        <v>73.166499999996716</v>
      </c>
      <c r="O52" s="5">
        <f t="shared" si="5"/>
        <v>1512.3228999999997</v>
      </c>
      <c r="P52" s="5"/>
      <c r="Q52" s="1">
        <f>K52-O52+L52+P52</f>
        <v>-3673.8668999999904</v>
      </c>
      <c r="R52" s="1" t="str">
        <f t="shared" si="4"/>
        <v xml:space="preserve">№043\2 </v>
      </c>
    </row>
    <row r="53" spans="1:18">
      <c r="A53" s="43" t="s">
        <v>69</v>
      </c>
      <c r="B53" s="44">
        <v>6119.16</v>
      </c>
      <c r="C53" s="45">
        <v>2904.87</v>
      </c>
      <c r="D53" s="43">
        <v>9024.0400000000009</v>
      </c>
      <c r="E53" s="44">
        <v>6231.96</v>
      </c>
      <c r="F53" s="45">
        <v>2915.12</v>
      </c>
      <c r="G53" s="43">
        <v>9147.09</v>
      </c>
      <c r="H53" s="44">
        <f t="shared" si="9"/>
        <v>112.80000000000018</v>
      </c>
      <c r="I53" s="44">
        <f t="shared" si="9"/>
        <v>10.25</v>
      </c>
      <c r="J53" s="44">
        <f t="shared" si="1"/>
        <v>123.05000000000018</v>
      </c>
      <c r="K53" s="44">
        <v>-2873.977699999999</v>
      </c>
      <c r="L53" s="44">
        <v>4000</v>
      </c>
      <c r="M53" s="44">
        <f>H53*M$1</f>
        <v>769.2960000000013</v>
      </c>
      <c r="N53" s="45">
        <f>I53*N$1</f>
        <v>27.162499999999998</v>
      </c>
      <c r="O53" s="43">
        <f t="shared" si="5"/>
        <v>796.45850000000132</v>
      </c>
      <c r="P53" s="43"/>
      <c r="Q53" s="45">
        <f>K53-O53+L53+P53</f>
        <v>329.5637999999999</v>
      </c>
      <c r="R53" s="45" t="str">
        <f t="shared" si="4"/>
        <v xml:space="preserve">№044 </v>
      </c>
    </row>
    <row r="54" spans="1:18">
      <c r="A54" s="5" t="s">
        <v>70</v>
      </c>
      <c r="B54" s="47"/>
      <c r="C54" s="1"/>
      <c r="D54" s="5"/>
      <c r="E54" s="47"/>
      <c r="F54" s="1"/>
      <c r="G54" s="5"/>
      <c r="H54" s="47"/>
      <c r="I54" s="47"/>
      <c r="J54" s="47">
        <f t="shared" si="1"/>
        <v>0</v>
      </c>
      <c r="K54" s="47">
        <v>0</v>
      </c>
      <c r="L54" s="47">
        <v>0</v>
      </c>
      <c r="M54" s="47"/>
      <c r="N54" s="1"/>
      <c r="O54" s="5"/>
      <c r="P54" s="5"/>
      <c r="Q54" s="1">
        <f>K54-O54+L54+P54</f>
        <v>0</v>
      </c>
      <c r="R54" s="1" t="str">
        <f t="shared" si="4"/>
        <v>№045 не установлен</v>
      </c>
    </row>
    <row r="55" spans="1:18">
      <c r="A55" s="43" t="s">
        <v>71</v>
      </c>
      <c r="B55" s="44">
        <v>7637.84</v>
      </c>
      <c r="C55" s="45">
        <v>4880.28</v>
      </c>
      <c r="D55" s="43">
        <v>12518.130000000001</v>
      </c>
      <c r="E55" s="44">
        <v>7939.24</v>
      </c>
      <c r="F55" s="45">
        <v>5028.49</v>
      </c>
      <c r="G55" s="43">
        <v>12967.74</v>
      </c>
      <c r="H55" s="44">
        <f t="shared" ref="H55:I86" si="10">E55-B55</f>
        <v>301.39999999999964</v>
      </c>
      <c r="I55" s="44">
        <f t="shared" si="10"/>
        <v>148.21000000000004</v>
      </c>
      <c r="J55" s="44">
        <f t="shared" si="1"/>
        <v>449.60999999999967</v>
      </c>
      <c r="K55" s="44">
        <v>-3547.1264000000006</v>
      </c>
      <c r="L55" s="44">
        <v>3547.1299999999997</v>
      </c>
      <c r="M55" s="44">
        <f>H55*M$1</f>
        <v>2055.5479999999975</v>
      </c>
      <c r="N55" s="45">
        <f>I55*N$1</f>
        <v>392.75650000000007</v>
      </c>
      <c r="O55" s="43">
        <f t="shared" si="5"/>
        <v>2448.3044999999975</v>
      </c>
      <c r="P55" s="43"/>
      <c r="Q55" s="45">
        <f>K55-O55+L55+P55</f>
        <v>-2448.3008999999979</v>
      </c>
      <c r="R55" s="45" t="str">
        <f t="shared" si="4"/>
        <v xml:space="preserve">№046 </v>
      </c>
    </row>
    <row r="56" spans="1:18">
      <c r="A56" s="5" t="s">
        <v>72</v>
      </c>
      <c r="B56" s="47">
        <v>8327.0400000000009</v>
      </c>
      <c r="C56" s="1">
        <v>3476.77</v>
      </c>
      <c r="D56" s="5">
        <v>11803.84</v>
      </c>
      <c r="E56" s="47">
        <v>8329.49</v>
      </c>
      <c r="F56" s="1">
        <v>3477.39</v>
      </c>
      <c r="G56" s="5">
        <v>11806.9</v>
      </c>
      <c r="H56" s="47">
        <f t="shared" si="10"/>
        <v>2.4499999999989086</v>
      </c>
      <c r="I56" s="47">
        <f t="shared" si="10"/>
        <v>0.61999999999989086</v>
      </c>
      <c r="J56" s="47">
        <f t="shared" si="1"/>
        <v>3.0699999999987995</v>
      </c>
      <c r="K56" s="47">
        <v>-2598.6535000000049</v>
      </c>
      <c r="L56" s="47">
        <v>0</v>
      </c>
      <c r="M56" s="47">
        <f>H56*M$1</f>
        <v>16.708999999992557</v>
      </c>
      <c r="N56" s="1">
        <f>I56*N$1</f>
        <v>1.6429999999997107</v>
      </c>
      <c r="O56" s="5">
        <f t="shared" si="5"/>
        <v>18.351999999992266</v>
      </c>
      <c r="P56" s="5"/>
      <c r="Q56" s="1">
        <f>K56-O56+L56+P56</f>
        <v>-2617.005499999997</v>
      </c>
      <c r="R56" s="1" t="str">
        <f t="shared" si="4"/>
        <v xml:space="preserve">№046а </v>
      </c>
    </row>
    <row r="57" spans="1:18">
      <c r="A57" s="43" t="s">
        <v>73</v>
      </c>
      <c r="B57" s="44">
        <v>314.78000000000003</v>
      </c>
      <c r="C57" s="45">
        <v>144.71</v>
      </c>
      <c r="D57" s="43">
        <v>459.5</v>
      </c>
      <c r="E57" s="44">
        <v>314.78000000000003</v>
      </c>
      <c r="F57" s="45">
        <v>144.71</v>
      </c>
      <c r="G57" s="43">
        <v>459.5</v>
      </c>
      <c r="H57" s="44">
        <f t="shared" si="10"/>
        <v>0</v>
      </c>
      <c r="I57" s="44">
        <f t="shared" si="10"/>
        <v>0</v>
      </c>
      <c r="J57" s="44">
        <f t="shared" si="1"/>
        <v>0</v>
      </c>
      <c r="K57" s="44">
        <v>-2071.5971</v>
      </c>
      <c r="L57" s="44">
        <v>0</v>
      </c>
      <c r="M57" s="44">
        <f>H57*M$1</f>
        <v>0</v>
      </c>
      <c r="N57" s="45">
        <f>I57*N$1</f>
        <v>0</v>
      </c>
      <c r="O57" s="43">
        <f t="shared" si="5"/>
        <v>0</v>
      </c>
      <c r="P57" s="43"/>
      <c r="Q57" s="45">
        <f>K57-O57+L57+P57</f>
        <v>-2071.5971</v>
      </c>
      <c r="R57" s="45" t="str">
        <f t="shared" si="4"/>
        <v xml:space="preserve">№047 </v>
      </c>
    </row>
    <row r="58" spans="1:18">
      <c r="A58" s="5" t="s">
        <v>74</v>
      </c>
      <c r="B58" s="47">
        <v>14980.01</v>
      </c>
      <c r="C58" s="1">
        <v>4105.1400000000003</v>
      </c>
      <c r="D58" s="5">
        <v>19085.23</v>
      </c>
      <c r="E58" s="47">
        <v>15527.7</v>
      </c>
      <c r="F58" s="1">
        <v>4255.09</v>
      </c>
      <c r="G58" s="5">
        <v>19782.89</v>
      </c>
      <c r="H58" s="47">
        <f t="shared" si="10"/>
        <v>547.69000000000051</v>
      </c>
      <c r="I58" s="47">
        <f t="shared" si="10"/>
        <v>149.94999999999982</v>
      </c>
      <c r="J58" s="47">
        <f t="shared" si="1"/>
        <v>697.64000000000033</v>
      </c>
      <c r="K58" s="47">
        <v>-3105.6019999999999</v>
      </c>
      <c r="L58" s="47">
        <v>0</v>
      </c>
      <c r="M58" s="47">
        <f>H58*M$1</f>
        <v>3735.2458000000038</v>
      </c>
      <c r="N58" s="1">
        <f>I58*N$1</f>
        <v>397.3674999999995</v>
      </c>
      <c r="O58" s="5">
        <f>SUM(M58:N58)</f>
        <v>4132.6133000000036</v>
      </c>
      <c r="P58" s="5"/>
      <c r="Q58" s="1">
        <f>K58-O58+L58+P58</f>
        <v>-7238.2153000000035</v>
      </c>
      <c r="R58" s="1" t="str">
        <f t="shared" si="4"/>
        <v xml:space="preserve">№048 </v>
      </c>
    </row>
    <row r="59" spans="1:18">
      <c r="A59" s="43" t="s">
        <v>75</v>
      </c>
      <c r="B59" s="44">
        <v>13192.39</v>
      </c>
      <c r="C59" s="45">
        <v>4498.33</v>
      </c>
      <c r="D59" s="43">
        <v>17690.72</v>
      </c>
      <c r="E59" s="44">
        <v>13613.92</v>
      </c>
      <c r="F59" s="45">
        <v>4576.1000000000004</v>
      </c>
      <c r="G59" s="43">
        <v>18190.03</v>
      </c>
      <c r="H59" s="44">
        <f t="shared" si="10"/>
        <v>421.53000000000065</v>
      </c>
      <c r="I59" s="44">
        <f t="shared" si="10"/>
        <v>77.770000000000437</v>
      </c>
      <c r="J59" s="44">
        <f t="shared" si="1"/>
        <v>499.30000000000109</v>
      </c>
      <c r="K59" s="44">
        <v>-3333.0586999999923</v>
      </c>
      <c r="L59" s="44">
        <v>3500</v>
      </c>
      <c r="M59" s="44">
        <f>H59*M$1</f>
        <v>2874.8346000000047</v>
      </c>
      <c r="N59" s="45">
        <f>I59*N$1</f>
        <v>206.09050000000116</v>
      </c>
      <c r="O59" s="43">
        <f t="shared" si="5"/>
        <v>3080.9251000000058</v>
      </c>
      <c r="P59" s="43"/>
      <c r="Q59" s="45">
        <f>K59-O59+L59+P59</f>
        <v>-2913.9837999999982</v>
      </c>
      <c r="R59" s="45" t="str">
        <f t="shared" si="4"/>
        <v xml:space="preserve">№049 </v>
      </c>
    </row>
    <row r="60" spans="1:18">
      <c r="A60" s="5" t="s">
        <v>76</v>
      </c>
      <c r="B60" s="47">
        <v>12651.98</v>
      </c>
      <c r="C60" s="1">
        <v>5086.78</v>
      </c>
      <c r="D60" s="5">
        <v>17738.77</v>
      </c>
      <c r="E60" s="47">
        <v>12897.18</v>
      </c>
      <c r="F60" s="1">
        <v>5168.9400000000005</v>
      </c>
      <c r="G60" s="5">
        <v>18066.13</v>
      </c>
      <c r="H60" s="47">
        <f t="shared" si="10"/>
        <v>245.20000000000073</v>
      </c>
      <c r="I60" s="47">
        <f t="shared" si="10"/>
        <v>82.160000000000764</v>
      </c>
      <c r="J60" s="47">
        <f t="shared" si="1"/>
        <v>327.36000000000149</v>
      </c>
      <c r="K60" s="47">
        <v>2539.5254000000068</v>
      </c>
      <c r="L60" s="47">
        <v>0</v>
      </c>
      <c r="M60" s="46">
        <f>H60*M$1</f>
        <v>1672.2640000000051</v>
      </c>
      <c r="N60" s="1">
        <f>I60*N$1</f>
        <v>217.72400000000201</v>
      </c>
      <c r="O60" s="5">
        <f t="shared" si="5"/>
        <v>1889.9880000000071</v>
      </c>
      <c r="P60" s="5"/>
      <c r="Q60" s="1">
        <f>K60-O60+L60+P60</f>
        <v>649.53739999999971</v>
      </c>
      <c r="R60" s="1" t="str">
        <f t="shared" si="4"/>
        <v xml:space="preserve">№050 </v>
      </c>
    </row>
    <row r="61" spans="1:18">
      <c r="A61" s="43" t="s">
        <v>77</v>
      </c>
      <c r="B61" s="44">
        <v>18694.23</v>
      </c>
      <c r="C61" s="45">
        <v>16580.77</v>
      </c>
      <c r="D61" s="43">
        <v>35275.01</v>
      </c>
      <c r="E61" s="44">
        <v>18772.72</v>
      </c>
      <c r="F61" s="45">
        <v>16615.13</v>
      </c>
      <c r="G61" s="43">
        <v>35387.85</v>
      </c>
      <c r="H61" s="44">
        <f t="shared" si="10"/>
        <v>78.490000000001601</v>
      </c>
      <c r="I61" s="44">
        <f t="shared" si="10"/>
        <v>34.360000000000582</v>
      </c>
      <c r="J61" s="44">
        <f t="shared" si="1"/>
        <v>112.85000000000218</v>
      </c>
      <c r="K61" s="44">
        <v>-1071.592099999998</v>
      </c>
      <c r="L61" s="44">
        <v>0</v>
      </c>
      <c r="M61" s="44">
        <f>H61*M$1</f>
        <v>535.30180000001099</v>
      </c>
      <c r="N61" s="45">
        <f>I61*N$1</f>
        <v>91.054000000001537</v>
      </c>
      <c r="O61" s="43">
        <f t="shared" si="5"/>
        <v>626.35580000001255</v>
      </c>
      <c r="P61" s="43"/>
      <c r="Q61" s="45">
        <f>K61-O61+L61+P61</f>
        <v>-1697.9479000000106</v>
      </c>
      <c r="R61" s="45" t="str">
        <f t="shared" si="4"/>
        <v xml:space="preserve">№051 </v>
      </c>
    </row>
    <row r="62" spans="1:18">
      <c r="A62" s="5" t="s">
        <v>78</v>
      </c>
      <c r="B62" s="47">
        <v>6841.35</v>
      </c>
      <c r="C62" s="1">
        <v>2684.36</v>
      </c>
      <c r="D62" s="5">
        <v>9525.7199999999993</v>
      </c>
      <c r="E62" s="47">
        <v>7017.4800000000005</v>
      </c>
      <c r="F62" s="1">
        <v>2734.89</v>
      </c>
      <c r="G62" s="5">
        <v>9752.3700000000008</v>
      </c>
      <c r="H62" s="47">
        <f t="shared" si="10"/>
        <v>176.13000000000011</v>
      </c>
      <c r="I62" s="47">
        <f t="shared" si="10"/>
        <v>50.529999999999745</v>
      </c>
      <c r="J62" s="47">
        <f t="shared" si="1"/>
        <v>226.65999999999985</v>
      </c>
      <c r="K62" s="47">
        <v>-1165.8855000000021</v>
      </c>
      <c r="L62" s="47">
        <v>0</v>
      </c>
      <c r="M62" s="47">
        <f>H62*M$1</f>
        <v>1201.2066000000009</v>
      </c>
      <c r="N62" s="1">
        <f>I62*N$1</f>
        <v>133.90449999999933</v>
      </c>
      <c r="O62" s="5">
        <f t="shared" si="5"/>
        <v>1335.1111000000003</v>
      </c>
      <c r="P62" s="5"/>
      <c r="Q62" s="1">
        <f>K62-O62+L62+P62</f>
        <v>-2500.9966000000022</v>
      </c>
      <c r="R62" s="1" t="str">
        <f t="shared" si="4"/>
        <v xml:space="preserve">№052 </v>
      </c>
    </row>
    <row r="63" spans="1:18">
      <c r="A63" s="43" t="s">
        <v>79</v>
      </c>
      <c r="B63" s="44">
        <v>7570.01</v>
      </c>
      <c r="C63" s="45">
        <v>2227.81</v>
      </c>
      <c r="D63" s="43">
        <v>9797.86</v>
      </c>
      <c r="E63" s="44">
        <v>7885.4400000000005</v>
      </c>
      <c r="F63" s="45">
        <v>2269.37</v>
      </c>
      <c r="G63" s="43">
        <v>10154.85</v>
      </c>
      <c r="H63" s="44">
        <f t="shared" si="10"/>
        <v>315.43000000000029</v>
      </c>
      <c r="I63" s="44">
        <f t="shared" si="10"/>
        <v>41.559999999999945</v>
      </c>
      <c r="J63" s="44">
        <f t="shared" si="1"/>
        <v>356.99000000000024</v>
      </c>
      <c r="K63" s="44">
        <v>-3261.1947000000018</v>
      </c>
      <c r="L63" s="44">
        <v>0</v>
      </c>
      <c r="M63" s="44">
        <f>H63*M$1</f>
        <v>2151.2326000000021</v>
      </c>
      <c r="N63" s="45">
        <f>I63*N$1</f>
        <v>110.13399999999986</v>
      </c>
      <c r="O63" s="43">
        <f t="shared" si="5"/>
        <v>2261.3666000000021</v>
      </c>
      <c r="P63" s="43"/>
      <c r="Q63" s="45">
        <f>K63-O63+L63+P63</f>
        <v>-5522.5613000000039</v>
      </c>
      <c r="R63" s="45" t="str">
        <f t="shared" si="4"/>
        <v xml:space="preserve">№052а </v>
      </c>
    </row>
    <row r="64" spans="1:18">
      <c r="A64" s="5" t="s">
        <v>80</v>
      </c>
      <c r="B64" s="47">
        <v>1823.27</v>
      </c>
      <c r="C64" s="1">
        <v>1018.5</v>
      </c>
      <c r="D64" s="5">
        <v>2841.78</v>
      </c>
      <c r="E64" s="47">
        <v>2153.14</v>
      </c>
      <c r="F64" s="1">
        <v>1180.51</v>
      </c>
      <c r="G64" s="5">
        <v>3333.66</v>
      </c>
      <c r="H64" s="47">
        <f t="shared" si="10"/>
        <v>329.86999999999989</v>
      </c>
      <c r="I64" s="47">
        <f t="shared" si="10"/>
        <v>162.01</v>
      </c>
      <c r="J64" s="47">
        <f t="shared" si="1"/>
        <v>491.87999999999988</v>
      </c>
      <c r="K64" s="47">
        <v>-9493.0566999999992</v>
      </c>
      <c r="L64" s="47">
        <v>0</v>
      </c>
      <c r="M64" s="47">
        <f>H64*M$1</f>
        <v>2249.7133999999992</v>
      </c>
      <c r="N64" s="1">
        <f>I64*N$1</f>
        <v>429.32649999999995</v>
      </c>
      <c r="O64" s="5">
        <f t="shared" si="5"/>
        <v>2679.0398999999993</v>
      </c>
      <c r="P64" s="5"/>
      <c r="Q64" s="1">
        <f>K64-O64+L64+P64</f>
        <v>-12172.096599999999</v>
      </c>
      <c r="R64" s="1" t="str">
        <f t="shared" si="4"/>
        <v xml:space="preserve">№053 </v>
      </c>
    </row>
    <row r="65" spans="1:19">
      <c r="A65" s="43" t="s">
        <v>81</v>
      </c>
      <c r="B65" s="44">
        <v>1753.1200000000001</v>
      </c>
      <c r="C65" s="45">
        <v>854.14</v>
      </c>
      <c r="D65" s="43">
        <v>2607.27</v>
      </c>
      <c r="E65" s="44">
        <v>1797.44</v>
      </c>
      <c r="F65" s="45">
        <v>871.07</v>
      </c>
      <c r="G65" s="43">
        <v>2668.51</v>
      </c>
      <c r="H65" s="44">
        <f t="shared" si="10"/>
        <v>44.319999999999936</v>
      </c>
      <c r="I65" s="44">
        <f t="shared" si="10"/>
        <v>16.930000000000064</v>
      </c>
      <c r="J65" s="44">
        <f t="shared" si="1"/>
        <v>61.25</v>
      </c>
      <c r="K65" s="44">
        <v>-1228.248</v>
      </c>
      <c r="L65" s="44">
        <v>0</v>
      </c>
      <c r="M65" s="44">
        <f>H65*M$1</f>
        <v>302.26239999999956</v>
      </c>
      <c r="N65" s="45">
        <f>I65*N$1</f>
        <v>44.86450000000017</v>
      </c>
      <c r="O65" s="43">
        <f t="shared" si="5"/>
        <v>347.12689999999975</v>
      </c>
      <c r="P65" s="43"/>
      <c r="Q65" s="45">
        <f>K65-O65+L65+P65</f>
        <v>-1575.3748999999998</v>
      </c>
      <c r="R65" s="45" t="str">
        <f t="shared" si="4"/>
        <v xml:space="preserve">№054 </v>
      </c>
    </row>
    <row r="66" spans="1:19">
      <c r="A66" s="5" t="s">
        <v>82</v>
      </c>
      <c r="B66" s="47">
        <v>13734.73</v>
      </c>
      <c r="C66" s="1">
        <v>5696.83</v>
      </c>
      <c r="D66" s="5">
        <v>19431.57</v>
      </c>
      <c r="E66" s="47">
        <v>13734.73</v>
      </c>
      <c r="F66" s="1">
        <v>5696.83</v>
      </c>
      <c r="G66" s="5">
        <v>19431.57</v>
      </c>
      <c r="H66" s="47">
        <f t="shared" si="10"/>
        <v>0</v>
      </c>
      <c r="I66" s="47">
        <f t="shared" si="10"/>
        <v>0</v>
      </c>
      <c r="J66" s="47">
        <f t="shared" si="1"/>
        <v>0</v>
      </c>
      <c r="K66" s="47">
        <v>-651.20789999999533</v>
      </c>
      <c r="L66" s="47">
        <v>655</v>
      </c>
      <c r="M66" s="47">
        <f>H66*M$1</f>
        <v>0</v>
      </c>
      <c r="N66" s="1">
        <f>I66*N$1</f>
        <v>0</v>
      </c>
      <c r="O66" s="5">
        <f t="shared" si="5"/>
        <v>0</v>
      </c>
      <c r="P66" s="5"/>
      <c r="Q66" s="1">
        <f>K66-O66+L66+P66</f>
        <v>3.7921000000046661</v>
      </c>
      <c r="R66" s="1" t="str">
        <f t="shared" si="4"/>
        <v xml:space="preserve">№055 </v>
      </c>
    </row>
    <row r="67" spans="1:19">
      <c r="A67" s="43" t="s">
        <v>83</v>
      </c>
      <c r="B67" s="44">
        <v>7561.38</v>
      </c>
      <c r="C67" s="45">
        <v>3366.39</v>
      </c>
      <c r="D67" s="43">
        <v>10927.78</v>
      </c>
      <c r="E67" s="44">
        <v>7704.66</v>
      </c>
      <c r="F67" s="45">
        <v>3402.4500000000003</v>
      </c>
      <c r="G67" s="43">
        <v>11107.12</v>
      </c>
      <c r="H67" s="44">
        <f t="shared" si="10"/>
        <v>143.27999999999975</v>
      </c>
      <c r="I67" s="44">
        <f t="shared" si="10"/>
        <v>36.0600000000004</v>
      </c>
      <c r="J67" s="44">
        <f t="shared" si="1"/>
        <v>179.34000000000015</v>
      </c>
      <c r="K67" s="44">
        <v>-2661.7946999999995</v>
      </c>
      <c r="L67" s="44">
        <v>0</v>
      </c>
      <c r="M67" s="44">
        <f>H67*M$1</f>
        <v>977.16959999999835</v>
      </c>
      <c r="N67" s="45">
        <f>I67*N$1</f>
        <v>95.559000000001063</v>
      </c>
      <c r="O67" s="43">
        <f t="shared" si="5"/>
        <v>1072.7285999999995</v>
      </c>
      <c r="P67" s="43"/>
      <c r="Q67" s="45">
        <f>K67-O67+L67+P67</f>
        <v>-3734.5232999999989</v>
      </c>
      <c r="R67" s="45" t="str">
        <f t="shared" si="4"/>
        <v xml:space="preserve">№056 </v>
      </c>
    </row>
    <row r="68" spans="1:19">
      <c r="A68" s="5" t="s">
        <v>84</v>
      </c>
      <c r="B68" s="47">
        <v>3805.14</v>
      </c>
      <c r="C68" s="1">
        <v>3494.64</v>
      </c>
      <c r="D68" s="5">
        <v>7299.79</v>
      </c>
      <c r="E68" s="47">
        <v>3880.2400000000002</v>
      </c>
      <c r="F68" s="1">
        <v>3607.66</v>
      </c>
      <c r="G68" s="5">
        <v>7487.9000000000005</v>
      </c>
      <c r="H68" s="47">
        <f t="shared" si="10"/>
        <v>75.100000000000364</v>
      </c>
      <c r="I68" s="47">
        <f t="shared" si="10"/>
        <v>113.01999999999998</v>
      </c>
      <c r="J68" s="47">
        <f t="shared" si="1"/>
        <v>188.12000000000035</v>
      </c>
      <c r="K68" s="47">
        <v>-2773.9606499999977</v>
      </c>
      <c r="L68" s="47">
        <v>0</v>
      </c>
      <c r="M68" s="46">
        <f>H68*M$1</f>
        <v>512.18200000000252</v>
      </c>
      <c r="N68" s="1">
        <f>I68*N$1</f>
        <v>299.50299999999993</v>
      </c>
      <c r="O68" s="5">
        <f t="shared" si="5"/>
        <v>811.68500000000245</v>
      </c>
      <c r="P68" s="5"/>
      <c r="Q68" s="1">
        <f>K68-O68+L68+P68</f>
        <v>-3585.6456500000004</v>
      </c>
      <c r="R68" s="1" t="str">
        <f t="shared" si="4"/>
        <v xml:space="preserve">№057 </v>
      </c>
    </row>
    <row r="69" spans="1:19">
      <c r="A69" s="43" t="s">
        <v>85</v>
      </c>
      <c r="B69" s="44">
        <v>10529.81</v>
      </c>
      <c r="C69" s="45">
        <v>3483.9</v>
      </c>
      <c r="D69" s="43">
        <v>14013.720000000001</v>
      </c>
      <c r="E69" s="44">
        <v>10767.89</v>
      </c>
      <c r="F69" s="45">
        <v>3537.07</v>
      </c>
      <c r="G69" s="43">
        <v>14304.970000000001</v>
      </c>
      <c r="H69" s="44">
        <f t="shared" si="10"/>
        <v>238.07999999999993</v>
      </c>
      <c r="I69" s="44">
        <f t="shared" si="10"/>
        <v>53.170000000000073</v>
      </c>
      <c r="J69" s="44">
        <f t="shared" ref="J69:J132" si="11">SUM(H69:I69)</f>
        <v>291.25</v>
      </c>
      <c r="K69" s="44">
        <v>-4813.7188999999944</v>
      </c>
      <c r="L69" s="44">
        <v>4000</v>
      </c>
      <c r="M69" s="44">
        <f>H69*M$1</f>
        <v>1623.7055999999995</v>
      </c>
      <c r="N69" s="45">
        <f>I69*N$1</f>
        <v>140.90050000000019</v>
      </c>
      <c r="O69" s="43">
        <f t="shared" si="5"/>
        <v>1764.6060999999997</v>
      </c>
      <c r="P69" s="43"/>
      <c r="Q69" s="45">
        <f>K69-O69+L69+P69</f>
        <v>-2578.3249999999944</v>
      </c>
      <c r="R69" s="45" t="str">
        <f t="shared" si="4"/>
        <v xml:space="preserve">№058 </v>
      </c>
    </row>
    <row r="70" spans="1:19">
      <c r="A70" s="5" t="s">
        <v>86</v>
      </c>
      <c r="B70" s="47">
        <v>27594.639999999999</v>
      </c>
      <c r="C70" s="1">
        <v>12292.51</v>
      </c>
      <c r="D70" s="5">
        <v>39887.160000000003</v>
      </c>
      <c r="E70" s="47">
        <v>28162.41</v>
      </c>
      <c r="F70" s="1">
        <v>12498.92</v>
      </c>
      <c r="G70" s="5">
        <v>40661.33</v>
      </c>
      <c r="H70" s="47">
        <f t="shared" si="10"/>
        <v>567.77000000000044</v>
      </c>
      <c r="I70" s="47">
        <f t="shared" si="10"/>
        <v>206.40999999999985</v>
      </c>
      <c r="J70" s="47">
        <f t="shared" si="11"/>
        <v>774.18000000000029</v>
      </c>
      <c r="K70" s="47">
        <v>13778.596900000008</v>
      </c>
      <c r="L70" s="47">
        <v>0</v>
      </c>
      <c r="M70" s="47">
        <f>H70*M$1</f>
        <v>3872.1914000000033</v>
      </c>
      <c r="N70" s="1">
        <f>I70*N$1</f>
        <v>546.98649999999964</v>
      </c>
      <c r="O70" s="5">
        <f t="shared" si="5"/>
        <v>4419.1779000000033</v>
      </c>
      <c r="P70" s="5"/>
      <c r="Q70" s="1">
        <f>K70-O70+L70</f>
        <v>9359.4190000000053</v>
      </c>
      <c r="R70" s="1" t="str">
        <f t="shared" ref="R70:R133" si="12">A70</f>
        <v xml:space="preserve">№059 </v>
      </c>
    </row>
    <row r="71" spans="1:19">
      <c r="A71" s="43" t="s">
        <v>87</v>
      </c>
      <c r="B71" s="44">
        <v>4793.2300000000005</v>
      </c>
      <c r="C71" s="45">
        <v>1898.16</v>
      </c>
      <c r="D71" s="43">
        <v>6691.4000000000005</v>
      </c>
      <c r="E71" s="44">
        <v>4950.28</v>
      </c>
      <c r="F71" s="45">
        <v>1923.6000000000001</v>
      </c>
      <c r="G71" s="43">
        <v>6873.89</v>
      </c>
      <c r="H71" s="44">
        <f t="shared" si="10"/>
        <v>157.04999999999927</v>
      </c>
      <c r="I71" s="44">
        <f t="shared" si="10"/>
        <v>25.440000000000055</v>
      </c>
      <c r="J71" s="44">
        <f t="shared" si="11"/>
        <v>182.48999999999933</v>
      </c>
      <c r="K71" s="44">
        <v>-2429.8840000000037</v>
      </c>
      <c r="L71" s="44">
        <v>0</v>
      </c>
      <c r="M71" s="44">
        <f>H71*M$1</f>
        <v>1071.0809999999951</v>
      </c>
      <c r="N71" s="45">
        <f>I71*N$1</f>
        <v>67.416000000000139</v>
      </c>
      <c r="O71" s="43">
        <f t="shared" ref="O71:O133" si="13">SUM(M71:N71)</f>
        <v>1138.4969999999953</v>
      </c>
      <c r="P71" s="43"/>
      <c r="Q71" s="45">
        <f>K71-O71+L71</f>
        <v>-3568.3809999999989</v>
      </c>
      <c r="R71" s="45" t="str">
        <f t="shared" si="12"/>
        <v xml:space="preserve">№060 </v>
      </c>
    </row>
    <row r="72" spans="1:19">
      <c r="A72" s="5" t="s">
        <v>88</v>
      </c>
      <c r="B72" s="47">
        <v>6214.43</v>
      </c>
      <c r="C72" s="1">
        <v>2343.7400000000002</v>
      </c>
      <c r="D72" s="5">
        <v>8558.18</v>
      </c>
      <c r="E72" s="47">
        <v>6365.63</v>
      </c>
      <c r="F72" s="1">
        <v>2375.15</v>
      </c>
      <c r="G72" s="5">
        <v>8740.7800000000007</v>
      </c>
      <c r="H72" s="47">
        <f t="shared" si="10"/>
        <v>151.19999999999982</v>
      </c>
      <c r="I72" s="47">
        <f t="shared" si="10"/>
        <v>31.409999999999854</v>
      </c>
      <c r="J72" s="47">
        <f t="shared" si="11"/>
        <v>182.60999999999967</v>
      </c>
      <c r="K72" s="47">
        <v>-6152.747000000003</v>
      </c>
      <c r="L72" s="47">
        <v>0</v>
      </c>
      <c r="M72" s="47">
        <f>H72*M$1</f>
        <v>1031.1839999999988</v>
      </c>
      <c r="N72" s="1">
        <f>I72*N$1</f>
        <v>83.236499999999609</v>
      </c>
      <c r="O72" s="5">
        <f t="shared" si="13"/>
        <v>1114.4204999999984</v>
      </c>
      <c r="P72" s="5"/>
      <c r="Q72" s="1">
        <f t="shared" ref="Q72:Q135" si="14">K72-O72+L72+P72</f>
        <v>-7267.1675000000014</v>
      </c>
      <c r="R72" s="1" t="str">
        <f t="shared" si="12"/>
        <v xml:space="preserve">№061 </v>
      </c>
    </row>
    <row r="73" spans="1:19">
      <c r="A73" s="43" t="s">
        <v>89</v>
      </c>
      <c r="B73" s="44">
        <v>18462.670000000002</v>
      </c>
      <c r="C73" s="45">
        <v>10851.18</v>
      </c>
      <c r="D73" s="43">
        <v>29314.400000000001</v>
      </c>
      <c r="E73" s="44">
        <v>18631.13</v>
      </c>
      <c r="F73" s="45">
        <v>10918.69</v>
      </c>
      <c r="G73" s="43">
        <v>29550.36</v>
      </c>
      <c r="H73" s="44">
        <f t="shared" si="10"/>
        <v>168.45999999999913</v>
      </c>
      <c r="I73" s="44">
        <f t="shared" si="10"/>
        <v>67.510000000000218</v>
      </c>
      <c r="J73" s="44">
        <f t="shared" si="11"/>
        <v>235.96999999999935</v>
      </c>
      <c r="K73" s="44">
        <v>-1659.2100000000146</v>
      </c>
      <c r="L73" s="44">
        <v>0</v>
      </c>
      <c r="M73" s="44">
        <f>H73*M$1</f>
        <v>1148.8971999999942</v>
      </c>
      <c r="N73" s="45">
        <f>I73*N$1</f>
        <v>178.90150000000057</v>
      </c>
      <c r="O73" s="43">
        <f t="shared" si="13"/>
        <v>1327.7986999999948</v>
      </c>
      <c r="P73" s="43"/>
      <c r="Q73" s="45">
        <f t="shared" si="14"/>
        <v>-2987.0087000000094</v>
      </c>
      <c r="R73" s="45" t="str">
        <f t="shared" si="12"/>
        <v xml:space="preserve">№062 </v>
      </c>
    </row>
    <row r="74" spans="1:19">
      <c r="A74" s="5" t="s">
        <v>90</v>
      </c>
      <c r="B74" s="47">
        <v>8759.1200000000008</v>
      </c>
      <c r="C74" s="1">
        <v>2559.16</v>
      </c>
      <c r="D74" s="5">
        <v>11318.300000000001</v>
      </c>
      <c r="E74" s="47">
        <v>9065.5500000000011</v>
      </c>
      <c r="F74" s="1">
        <v>2619.54</v>
      </c>
      <c r="G74" s="5">
        <v>11685.1</v>
      </c>
      <c r="H74" s="47">
        <f t="shared" si="10"/>
        <v>306.43000000000029</v>
      </c>
      <c r="I74" s="47">
        <f t="shared" si="10"/>
        <v>60.380000000000109</v>
      </c>
      <c r="J74" s="47">
        <f t="shared" si="11"/>
        <v>366.8100000000004</v>
      </c>
      <c r="K74" s="47">
        <v>-3165.3454000000015</v>
      </c>
      <c r="L74" s="47">
        <v>3165.35</v>
      </c>
      <c r="M74" s="47">
        <f>H74*M$1</f>
        <v>2089.852600000002</v>
      </c>
      <c r="N74" s="1">
        <f>I74*N$1</f>
        <v>160.00700000000029</v>
      </c>
      <c r="O74" s="5">
        <f t="shared" si="13"/>
        <v>2249.8596000000025</v>
      </c>
      <c r="P74" s="5"/>
      <c r="Q74" s="1">
        <f t="shared" si="14"/>
        <v>-2249.8550000000037</v>
      </c>
      <c r="R74" s="1" t="str">
        <f t="shared" si="12"/>
        <v xml:space="preserve">№062а </v>
      </c>
    </row>
    <row r="75" spans="1:19">
      <c r="A75" s="43" t="s">
        <v>91</v>
      </c>
      <c r="B75" s="44">
        <v>1495.41</v>
      </c>
      <c r="C75" s="45">
        <v>861.30000000000007</v>
      </c>
      <c r="D75" s="43">
        <v>2356.7200000000003</v>
      </c>
      <c r="E75" s="44">
        <v>1499.9</v>
      </c>
      <c r="F75" s="45">
        <v>862.6</v>
      </c>
      <c r="G75" s="43">
        <v>2362.5100000000002</v>
      </c>
      <c r="H75" s="44">
        <f t="shared" si="10"/>
        <v>4.4900000000000091</v>
      </c>
      <c r="I75" s="44">
        <f t="shared" si="10"/>
        <v>1.2999999999999545</v>
      </c>
      <c r="J75" s="44">
        <f t="shared" si="11"/>
        <v>5.7899999999999636</v>
      </c>
      <c r="K75" s="44">
        <v>-1490.5485999999992</v>
      </c>
      <c r="L75" s="44">
        <v>1450</v>
      </c>
      <c r="M75" s="44"/>
      <c r="N75" s="45"/>
      <c r="O75" s="43"/>
      <c r="P75" s="43"/>
      <c r="Q75" s="45">
        <f t="shared" si="14"/>
        <v>-40.548599999999169</v>
      </c>
      <c r="R75" s="45" t="str">
        <f t="shared" si="12"/>
        <v xml:space="preserve">№063 </v>
      </c>
      <c r="S75" t="s">
        <v>92</v>
      </c>
    </row>
    <row r="76" spans="1:19">
      <c r="A76" s="5" t="s">
        <v>93</v>
      </c>
      <c r="B76" s="47">
        <v>77.680000000000007</v>
      </c>
      <c r="C76" s="1">
        <v>18.440000000000001</v>
      </c>
      <c r="D76" s="5">
        <v>96.14</v>
      </c>
      <c r="E76" s="47">
        <v>80.600000000000009</v>
      </c>
      <c r="F76" s="1">
        <v>18.54</v>
      </c>
      <c r="G76" s="5">
        <v>99.16</v>
      </c>
      <c r="H76" s="47">
        <f t="shared" si="10"/>
        <v>2.9200000000000017</v>
      </c>
      <c r="I76" s="47">
        <f t="shared" si="10"/>
        <v>9.9999999999997868E-2</v>
      </c>
      <c r="J76" s="47">
        <f t="shared" si="11"/>
        <v>3.0199999999999996</v>
      </c>
      <c r="K76" s="47">
        <v>38439.012899999994</v>
      </c>
      <c r="L76" s="47">
        <v>0</v>
      </c>
      <c r="M76" s="46">
        <f>H76*M$1</f>
        <v>19.914400000000011</v>
      </c>
      <c r="N76" s="1">
        <f>I76*N$1</f>
        <v>0.26499999999999435</v>
      </c>
      <c r="O76" s="5">
        <f t="shared" si="13"/>
        <v>20.179400000000005</v>
      </c>
      <c r="P76" s="5"/>
      <c r="Q76" s="1">
        <f t="shared" si="14"/>
        <v>38418.833499999993</v>
      </c>
      <c r="R76" s="1" t="str">
        <f t="shared" si="12"/>
        <v xml:space="preserve">№064\1 </v>
      </c>
    </row>
    <row r="77" spans="1:19">
      <c r="A77" s="43" t="s">
        <v>94</v>
      </c>
      <c r="B77" s="44">
        <v>8138.34</v>
      </c>
      <c r="C77" s="45">
        <v>2960.98</v>
      </c>
      <c r="D77" s="43">
        <v>11099.33</v>
      </c>
      <c r="E77" s="44">
        <v>8248.34</v>
      </c>
      <c r="F77" s="45">
        <v>2995.9</v>
      </c>
      <c r="G77" s="43">
        <v>11244.25</v>
      </c>
      <c r="H77" s="44">
        <f t="shared" si="10"/>
        <v>110</v>
      </c>
      <c r="I77" s="44">
        <f t="shared" si="10"/>
        <v>34.920000000000073</v>
      </c>
      <c r="J77" s="44">
        <f t="shared" si="11"/>
        <v>144.92000000000007</v>
      </c>
      <c r="K77" s="44">
        <v>-34222.084300000002</v>
      </c>
      <c r="L77" s="44">
        <v>0</v>
      </c>
      <c r="M77" s="44">
        <f>H77*M$1</f>
        <v>750.2</v>
      </c>
      <c r="N77" s="45">
        <f>I77*N$1</f>
        <v>92.538000000000196</v>
      </c>
      <c r="O77" s="43">
        <f t="shared" si="13"/>
        <v>842.73800000000028</v>
      </c>
      <c r="P77" s="43"/>
      <c r="Q77" s="45">
        <f t="shared" si="14"/>
        <v>-35064.8223</v>
      </c>
      <c r="R77" s="45" t="str">
        <f t="shared" si="12"/>
        <v xml:space="preserve">№064\2 </v>
      </c>
    </row>
    <row r="78" spans="1:19">
      <c r="A78" s="5" t="s">
        <v>95</v>
      </c>
      <c r="B78" s="47">
        <v>40420.450000000004</v>
      </c>
      <c r="C78" s="1">
        <v>15070.12</v>
      </c>
      <c r="D78" s="5">
        <v>55490.57</v>
      </c>
      <c r="E78" s="47">
        <v>40843.24</v>
      </c>
      <c r="F78" s="1">
        <v>15242.84</v>
      </c>
      <c r="G78" s="5">
        <v>56086.080000000002</v>
      </c>
      <c r="H78" s="47">
        <f t="shared" si="10"/>
        <v>422.7899999999936</v>
      </c>
      <c r="I78" s="47">
        <f t="shared" si="10"/>
        <v>172.71999999999935</v>
      </c>
      <c r="J78" s="47">
        <f t="shared" si="11"/>
        <v>595.50999999999294</v>
      </c>
      <c r="K78" s="47">
        <v>-4414.4400000000132</v>
      </c>
      <c r="L78" s="47">
        <v>5200</v>
      </c>
      <c r="M78" s="46">
        <f>H78*M$1</f>
        <v>2883.4277999999563</v>
      </c>
      <c r="N78" s="1">
        <f>I78*N$1</f>
        <v>457.70799999999826</v>
      </c>
      <c r="O78" s="5">
        <f t="shared" si="13"/>
        <v>3341.1357999999545</v>
      </c>
      <c r="P78" s="5"/>
      <c r="Q78" s="1">
        <f t="shared" si="14"/>
        <v>-2555.5757999999678</v>
      </c>
      <c r="R78" s="1" t="str">
        <f t="shared" si="12"/>
        <v xml:space="preserve">№065 </v>
      </c>
    </row>
    <row r="79" spans="1:19">
      <c r="A79" s="43" t="s">
        <v>96</v>
      </c>
      <c r="B79" s="44">
        <v>15116.34</v>
      </c>
      <c r="C79" s="45">
        <v>7037.37</v>
      </c>
      <c r="D79" s="43">
        <v>22153.72</v>
      </c>
      <c r="E79" s="44">
        <v>15278.19</v>
      </c>
      <c r="F79" s="45">
        <v>7098.34</v>
      </c>
      <c r="G79" s="43">
        <v>22376.53</v>
      </c>
      <c r="H79" s="44">
        <f t="shared" si="10"/>
        <v>161.85000000000036</v>
      </c>
      <c r="I79" s="44">
        <f t="shared" si="10"/>
        <v>60.970000000000255</v>
      </c>
      <c r="J79" s="44">
        <f t="shared" si="11"/>
        <v>222.82000000000062</v>
      </c>
      <c r="K79" s="44">
        <v>-4036.5001000000016</v>
      </c>
      <c r="L79" s="44">
        <v>4036.5</v>
      </c>
      <c r="M79" s="44">
        <f>H79*M$1</f>
        <v>1103.8170000000025</v>
      </c>
      <c r="N79" s="45">
        <f>I79*N$1</f>
        <v>161.57050000000066</v>
      </c>
      <c r="O79" s="43">
        <f t="shared" si="13"/>
        <v>1265.3875000000032</v>
      </c>
      <c r="P79" s="43"/>
      <c r="Q79" s="45">
        <f t="shared" si="14"/>
        <v>-1265.3876000000046</v>
      </c>
      <c r="R79" s="45" t="str">
        <f t="shared" si="12"/>
        <v xml:space="preserve">№066 </v>
      </c>
    </row>
    <row r="80" spans="1:19">
      <c r="A80" s="5" t="s">
        <v>97</v>
      </c>
      <c r="B80" s="47">
        <v>5278.7</v>
      </c>
      <c r="C80" s="1">
        <v>2498.9</v>
      </c>
      <c r="D80" s="5">
        <v>7777.6100000000006</v>
      </c>
      <c r="E80" s="47">
        <v>5395.6500000000005</v>
      </c>
      <c r="F80" s="1">
        <v>2540.13</v>
      </c>
      <c r="G80" s="5">
        <v>7935.79</v>
      </c>
      <c r="H80" s="47">
        <f t="shared" si="10"/>
        <v>116.95000000000073</v>
      </c>
      <c r="I80" s="47">
        <f t="shared" si="10"/>
        <v>41.230000000000018</v>
      </c>
      <c r="J80" s="47">
        <f t="shared" si="11"/>
        <v>158.18000000000075</v>
      </c>
      <c r="K80" s="47">
        <v>2052.0576000000024</v>
      </c>
      <c r="L80" s="47">
        <v>0</v>
      </c>
      <c r="M80" s="47">
        <f>H80*M$1</f>
        <v>797.59900000000505</v>
      </c>
      <c r="N80" s="1">
        <f>I80*N$1</f>
        <v>109.25950000000005</v>
      </c>
      <c r="O80" s="5">
        <f>SUM(M80:N80)</f>
        <v>906.85850000000505</v>
      </c>
      <c r="P80" s="5"/>
      <c r="Q80" s="1">
        <f t="shared" si="14"/>
        <v>1145.1990999999973</v>
      </c>
      <c r="R80" s="1" t="str">
        <f t="shared" si="12"/>
        <v>№067</v>
      </c>
    </row>
    <row r="81" spans="1:18">
      <c r="A81" s="43" t="s">
        <v>98</v>
      </c>
      <c r="B81" s="44">
        <v>7806.06</v>
      </c>
      <c r="C81" s="45">
        <v>5791.7</v>
      </c>
      <c r="D81" s="43">
        <v>13597.79</v>
      </c>
      <c r="E81" s="44">
        <v>7982.78</v>
      </c>
      <c r="F81" s="45">
        <v>5889.28</v>
      </c>
      <c r="G81" s="43">
        <v>13872.08</v>
      </c>
      <c r="H81" s="44">
        <f t="shared" si="10"/>
        <v>176.71999999999935</v>
      </c>
      <c r="I81" s="44">
        <f t="shared" si="10"/>
        <v>97.579999999999927</v>
      </c>
      <c r="J81" s="44">
        <f t="shared" si="11"/>
        <v>274.29999999999927</v>
      </c>
      <c r="K81" s="44">
        <v>512.90129999999704</v>
      </c>
      <c r="L81" s="44">
        <v>5000</v>
      </c>
      <c r="M81" s="44">
        <f>H81*M$1</f>
        <v>1205.2303999999956</v>
      </c>
      <c r="N81" s="45">
        <f>I81*N$1</f>
        <v>258.58699999999982</v>
      </c>
      <c r="O81" s="43">
        <f t="shared" si="13"/>
        <v>1463.8173999999954</v>
      </c>
      <c r="P81" s="43"/>
      <c r="Q81" s="45">
        <f t="shared" si="14"/>
        <v>4049.0839000000014</v>
      </c>
      <c r="R81" s="45" t="str">
        <f t="shared" si="12"/>
        <v xml:space="preserve">№068 </v>
      </c>
    </row>
    <row r="82" spans="1:18">
      <c r="A82" s="5" t="s">
        <v>99</v>
      </c>
      <c r="B82" s="47">
        <v>1810.31</v>
      </c>
      <c r="C82" s="1">
        <v>1146.27</v>
      </c>
      <c r="D82" s="5">
        <v>2956.59</v>
      </c>
      <c r="E82" s="47">
        <v>1880.16</v>
      </c>
      <c r="F82" s="1">
        <v>1173.53</v>
      </c>
      <c r="G82" s="5">
        <v>3053.7000000000003</v>
      </c>
      <c r="H82" s="47">
        <f t="shared" si="10"/>
        <v>69.850000000000136</v>
      </c>
      <c r="I82" s="47">
        <f t="shared" si="10"/>
        <v>27.259999999999991</v>
      </c>
      <c r="J82" s="47">
        <f t="shared" si="11"/>
        <v>97.110000000000127</v>
      </c>
      <c r="K82" s="47">
        <v>-2553.6185589999991</v>
      </c>
      <c r="L82" s="47">
        <v>2500</v>
      </c>
      <c r="M82" s="47">
        <f>H82*M$1</f>
        <v>476.37700000000098</v>
      </c>
      <c r="N82" s="1">
        <f>I82*N$1</f>
        <v>72.238999999999976</v>
      </c>
      <c r="O82" s="5">
        <f t="shared" si="13"/>
        <v>548.61600000000089</v>
      </c>
      <c r="P82" s="5"/>
      <c r="Q82" s="1">
        <f t="shared" si="14"/>
        <v>-602.23455899999999</v>
      </c>
      <c r="R82" s="1" t="str">
        <f t="shared" si="12"/>
        <v xml:space="preserve">№069 </v>
      </c>
    </row>
    <row r="83" spans="1:18">
      <c r="A83" s="43" t="s">
        <v>100</v>
      </c>
      <c r="B83" s="44">
        <v>6261.08</v>
      </c>
      <c r="C83" s="45">
        <v>3136.83</v>
      </c>
      <c r="D83" s="43">
        <v>9397.91</v>
      </c>
      <c r="E83" s="44">
        <v>6397.09</v>
      </c>
      <c r="F83" s="45">
        <v>3188.19</v>
      </c>
      <c r="G83" s="43">
        <v>9585.2900000000009</v>
      </c>
      <c r="H83" s="44">
        <f t="shared" si="10"/>
        <v>136.01000000000022</v>
      </c>
      <c r="I83" s="44">
        <f t="shared" si="10"/>
        <v>51.360000000000127</v>
      </c>
      <c r="J83" s="44">
        <f t="shared" si="11"/>
        <v>187.37000000000035</v>
      </c>
      <c r="K83" s="44">
        <v>-1104.4203999999991</v>
      </c>
      <c r="L83" s="44">
        <v>0</v>
      </c>
      <c r="M83" s="44">
        <f>H83*M$1</f>
        <v>927.58820000000151</v>
      </c>
      <c r="N83" s="45">
        <f>I83*N$1</f>
        <v>136.10400000000033</v>
      </c>
      <c r="O83" s="43">
        <f t="shared" si="13"/>
        <v>1063.6922000000018</v>
      </c>
      <c r="P83" s="43"/>
      <c r="Q83" s="45">
        <f t="shared" si="14"/>
        <v>-2168.1126000000008</v>
      </c>
      <c r="R83" s="45" t="str">
        <f t="shared" si="12"/>
        <v xml:space="preserve">№070 </v>
      </c>
    </row>
    <row r="84" spans="1:18">
      <c r="A84" s="5" t="s">
        <v>101</v>
      </c>
      <c r="B84" s="47">
        <v>1555.98</v>
      </c>
      <c r="C84" s="1">
        <v>751.73</v>
      </c>
      <c r="D84" s="5">
        <v>2307.7400000000002</v>
      </c>
      <c r="E84" s="47">
        <v>1628.72</v>
      </c>
      <c r="F84" s="1">
        <v>773.17000000000007</v>
      </c>
      <c r="G84" s="5">
        <v>2401.91</v>
      </c>
      <c r="H84" s="47">
        <f t="shared" si="10"/>
        <v>72.740000000000009</v>
      </c>
      <c r="I84" s="47">
        <f t="shared" si="10"/>
        <v>21.440000000000055</v>
      </c>
      <c r="J84" s="47">
        <f t="shared" si="11"/>
        <v>94.180000000000064</v>
      </c>
      <c r="K84" s="47">
        <v>-2047.6501000000005</v>
      </c>
      <c r="L84" s="47">
        <v>4000</v>
      </c>
      <c r="M84" s="47">
        <f>H84*M$1</f>
        <v>496.0868000000001</v>
      </c>
      <c r="N84" s="1">
        <f>I84*N$1</f>
        <v>56.816000000000145</v>
      </c>
      <c r="O84" s="5">
        <f t="shared" si="13"/>
        <v>552.9028000000003</v>
      </c>
      <c r="P84" s="5"/>
      <c r="Q84" s="1">
        <f t="shared" si="14"/>
        <v>1399.4470999999994</v>
      </c>
      <c r="R84" s="1" t="str">
        <f t="shared" si="12"/>
        <v xml:space="preserve">№071 </v>
      </c>
    </row>
    <row r="85" spans="1:18">
      <c r="A85" s="43" t="s">
        <v>102</v>
      </c>
      <c r="B85" s="44">
        <v>4361.8500000000004</v>
      </c>
      <c r="C85" s="45">
        <v>3954.36</v>
      </c>
      <c r="D85" s="43">
        <v>8316.25</v>
      </c>
      <c r="E85" s="44">
        <v>4377.75</v>
      </c>
      <c r="F85" s="45">
        <v>3956.21</v>
      </c>
      <c r="G85" s="43">
        <v>8333.99</v>
      </c>
      <c r="H85" s="44">
        <f t="shared" si="10"/>
        <v>15.899999999999636</v>
      </c>
      <c r="I85" s="44">
        <f t="shared" si="10"/>
        <v>1.8499999999999091</v>
      </c>
      <c r="J85" s="44">
        <f t="shared" si="11"/>
        <v>17.749999999999545</v>
      </c>
      <c r="K85" s="44">
        <v>404.05649999999616</v>
      </c>
      <c r="L85" s="44">
        <v>0</v>
      </c>
      <c r="M85" s="44">
        <f>H85*M$1</f>
        <v>108.43799999999753</v>
      </c>
      <c r="N85" s="45">
        <f>I85*N$1</f>
        <v>4.9024999999997592</v>
      </c>
      <c r="O85" s="43">
        <f t="shared" si="13"/>
        <v>113.34049999999729</v>
      </c>
      <c r="P85" s="43"/>
      <c r="Q85" s="45">
        <f t="shared" si="14"/>
        <v>290.71599999999887</v>
      </c>
      <c r="R85" s="45" t="str">
        <f t="shared" si="12"/>
        <v xml:space="preserve">№072 </v>
      </c>
    </row>
    <row r="86" spans="1:18">
      <c r="A86" s="5" t="s">
        <v>103</v>
      </c>
      <c r="B86" s="47">
        <v>5387.07</v>
      </c>
      <c r="C86" s="1">
        <v>1853.95</v>
      </c>
      <c r="D86" s="5">
        <v>7241.03</v>
      </c>
      <c r="E86" s="47">
        <v>5735.91</v>
      </c>
      <c r="F86" s="1">
        <v>1915.76</v>
      </c>
      <c r="G86" s="5">
        <v>7651.68</v>
      </c>
      <c r="H86" s="47">
        <f t="shared" si="10"/>
        <v>348.84000000000015</v>
      </c>
      <c r="I86" s="47">
        <f t="shared" si="10"/>
        <v>61.809999999999945</v>
      </c>
      <c r="J86" s="47">
        <f t="shared" si="11"/>
        <v>410.65000000000009</v>
      </c>
      <c r="K86" s="47">
        <v>-3519.6060999999972</v>
      </c>
      <c r="L86" s="47">
        <v>0</v>
      </c>
      <c r="M86" s="46">
        <f>H86*M$1</f>
        <v>2379.0888000000009</v>
      </c>
      <c r="N86" s="1">
        <f>I86*N$1</f>
        <v>163.79649999999984</v>
      </c>
      <c r="O86" s="5">
        <f t="shared" si="13"/>
        <v>2542.8853000000008</v>
      </c>
      <c r="P86" s="5"/>
      <c r="Q86" s="1">
        <f t="shared" si="14"/>
        <v>-6062.4913999999981</v>
      </c>
      <c r="R86" s="1" t="str">
        <f t="shared" si="12"/>
        <v xml:space="preserve">№073 </v>
      </c>
    </row>
    <row r="87" spans="1:18">
      <c r="A87" s="43" t="s">
        <v>104</v>
      </c>
      <c r="B87" s="44">
        <v>38303.67</v>
      </c>
      <c r="C87" s="45">
        <v>17534.560000000001</v>
      </c>
      <c r="D87" s="43">
        <v>55838.35</v>
      </c>
      <c r="E87" s="44">
        <v>38448.69</v>
      </c>
      <c r="F87" s="45">
        <v>17577.97</v>
      </c>
      <c r="G87" s="43">
        <v>56026.79</v>
      </c>
      <c r="H87" s="44">
        <f t="shared" ref="H87:I118" si="15">E87-B87</f>
        <v>145.02000000000407</v>
      </c>
      <c r="I87" s="44">
        <f t="shared" si="15"/>
        <v>43.409999999999854</v>
      </c>
      <c r="J87" s="44">
        <f t="shared" si="11"/>
        <v>188.43000000000393</v>
      </c>
      <c r="K87" s="44">
        <v>-7662.082999999986</v>
      </c>
      <c r="L87" s="44">
        <v>3816</v>
      </c>
      <c r="M87" s="44">
        <f>H87*M$1</f>
        <v>989.03640000002781</v>
      </c>
      <c r="N87" s="45">
        <f>I87*N$1</f>
        <v>115.03649999999961</v>
      </c>
      <c r="O87" s="43">
        <f t="shared" si="13"/>
        <v>1104.0729000000274</v>
      </c>
      <c r="P87" s="43"/>
      <c r="Q87" s="45">
        <f t="shared" si="14"/>
        <v>-4950.1559000000125</v>
      </c>
      <c r="R87" s="45" t="str">
        <f t="shared" si="12"/>
        <v xml:space="preserve">№074 </v>
      </c>
    </row>
    <row r="88" spans="1:18">
      <c r="A88" s="5" t="s">
        <v>105</v>
      </c>
      <c r="B88" s="47">
        <v>1447.31</v>
      </c>
      <c r="C88" s="1">
        <v>557.13</v>
      </c>
      <c r="D88" s="5">
        <v>2004.46</v>
      </c>
      <c r="E88" s="47">
        <v>1543.44</v>
      </c>
      <c r="F88" s="1">
        <v>588.66999999999996</v>
      </c>
      <c r="G88" s="5">
        <v>2132.13</v>
      </c>
      <c r="H88" s="47">
        <f t="shared" si="15"/>
        <v>96.130000000000109</v>
      </c>
      <c r="I88" s="47">
        <f t="shared" si="15"/>
        <v>31.539999999999964</v>
      </c>
      <c r="J88" s="47">
        <f t="shared" si="11"/>
        <v>127.67000000000007</v>
      </c>
      <c r="K88" s="47">
        <v>-2797.8807999999999</v>
      </c>
      <c r="L88" s="47">
        <v>2797.88</v>
      </c>
      <c r="M88" s="47">
        <f>H88*M$1</f>
        <v>655.60660000000075</v>
      </c>
      <c r="N88" s="1">
        <f>I88*N$1</f>
        <v>83.580999999999904</v>
      </c>
      <c r="O88" s="5">
        <f t="shared" si="13"/>
        <v>739.18760000000066</v>
      </c>
      <c r="P88" s="5"/>
      <c r="Q88" s="1">
        <f t="shared" si="14"/>
        <v>-739.18840000000046</v>
      </c>
      <c r="R88" s="1" t="str">
        <f t="shared" si="12"/>
        <v xml:space="preserve">№075 </v>
      </c>
    </row>
    <row r="89" spans="1:18">
      <c r="A89" s="43" t="s">
        <v>106</v>
      </c>
      <c r="B89" s="44">
        <v>40262.603999999999</v>
      </c>
      <c r="C89" s="45">
        <v>32425.346000000001</v>
      </c>
      <c r="D89" s="43">
        <v>72687.95</v>
      </c>
      <c r="E89" s="44">
        <v>40643.116000000002</v>
      </c>
      <c r="F89" s="45">
        <v>32471.62</v>
      </c>
      <c r="G89" s="43">
        <v>73114.736000000004</v>
      </c>
      <c r="H89" s="44">
        <f t="shared" si="15"/>
        <v>380.51200000000244</v>
      </c>
      <c r="I89" s="44">
        <f t="shared" si="15"/>
        <v>46.273999999997613</v>
      </c>
      <c r="J89" s="44">
        <f t="shared" si="11"/>
        <v>426.78600000000006</v>
      </c>
      <c r="K89" s="44">
        <v>-2442.8453300000001</v>
      </c>
      <c r="L89" s="44">
        <v>2500</v>
      </c>
      <c r="M89" s="44">
        <f>H89*M$1</f>
        <v>2595.0918400000169</v>
      </c>
      <c r="N89" s="45">
        <f>I89*N$1</f>
        <v>122.62609999999367</v>
      </c>
      <c r="O89" s="43">
        <f t="shared" si="13"/>
        <v>2717.7179400000105</v>
      </c>
      <c r="P89" s="43"/>
      <c r="Q89" s="45">
        <f t="shared" si="14"/>
        <v>-2660.5632700000106</v>
      </c>
      <c r="R89" s="45" t="str">
        <f t="shared" si="12"/>
        <v>№076</v>
      </c>
    </row>
    <row r="90" spans="1:18">
      <c r="A90" s="5" t="s">
        <v>107</v>
      </c>
      <c r="B90" s="47">
        <v>3849.9700000000003</v>
      </c>
      <c r="C90" s="1">
        <v>790.58</v>
      </c>
      <c r="D90" s="5">
        <v>4640.55</v>
      </c>
      <c r="E90" s="47">
        <v>3849.9700000000003</v>
      </c>
      <c r="F90" s="1">
        <v>790.58</v>
      </c>
      <c r="G90" s="5">
        <v>4640.5600000000004</v>
      </c>
      <c r="H90" s="47">
        <f t="shared" si="15"/>
        <v>0</v>
      </c>
      <c r="I90" s="47">
        <f t="shared" si="15"/>
        <v>0</v>
      </c>
      <c r="J90" s="47">
        <f t="shared" si="11"/>
        <v>0</v>
      </c>
      <c r="K90" s="47">
        <v>-4467.2966000000024</v>
      </c>
      <c r="L90" s="47">
        <v>0</v>
      </c>
      <c r="M90" s="47">
        <f>H90*M$1</f>
        <v>0</v>
      </c>
      <c r="N90" s="1">
        <f>I90*N$1</f>
        <v>0</v>
      </c>
      <c r="O90" s="5">
        <f t="shared" si="13"/>
        <v>0</v>
      </c>
      <c r="P90" s="5"/>
      <c r="Q90" s="1">
        <f t="shared" si="14"/>
        <v>-4467.2966000000024</v>
      </c>
      <c r="R90" s="1" t="str">
        <f t="shared" si="12"/>
        <v xml:space="preserve">№077 </v>
      </c>
    </row>
    <row r="91" spans="1:18">
      <c r="A91" s="43" t="s">
        <v>108</v>
      </c>
      <c r="B91" s="44">
        <v>7658.59</v>
      </c>
      <c r="C91" s="45">
        <v>17070.13</v>
      </c>
      <c r="D91" s="43">
        <v>24728.82</v>
      </c>
      <c r="E91" s="44">
        <v>7711.6900000000005</v>
      </c>
      <c r="F91" s="45">
        <v>17088.740000000002</v>
      </c>
      <c r="G91" s="43">
        <v>24800.52</v>
      </c>
      <c r="H91" s="44">
        <f t="shared" si="15"/>
        <v>53.100000000000364</v>
      </c>
      <c r="I91" s="44">
        <f t="shared" si="15"/>
        <v>18.610000000000582</v>
      </c>
      <c r="J91" s="44">
        <f t="shared" si="11"/>
        <v>71.710000000000946</v>
      </c>
      <c r="K91" s="44">
        <v>-3251.7343000000046</v>
      </c>
      <c r="L91" s="44">
        <v>3500</v>
      </c>
      <c r="M91" s="44">
        <f>H91*M$1</f>
        <v>362.1420000000025</v>
      </c>
      <c r="N91" s="45">
        <f>I91*N$1</f>
        <v>49.31650000000154</v>
      </c>
      <c r="O91" s="43">
        <f t="shared" si="13"/>
        <v>411.45850000000405</v>
      </c>
      <c r="P91" s="43"/>
      <c r="Q91" s="45">
        <f t="shared" si="14"/>
        <v>-163.1928000000089</v>
      </c>
      <c r="R91" s="45" t="str">
        <f t="shared" si="12"/>
        <v xml:space="preserve">№078 </v>
      </c>
    </row>
    <row r="92" spans="1:18">
      <c r="A92" s="5" t="s">
        <v>109</v>
      </c>
      <c r="B92" s="47">
        <v>3573.6</v>
      </c>
      <c r="C92" s="1">
        <v>691.67</v>
      </c>
      <c r="D92" s="5">
        <v>4265.3</v>
      </c>
      <c r="E92" s="47">
        <v>3729.4</v>
      </c>
      <c r="F92" s="1">
        <v>708.24</v>
      </c>
      <c r="G92" s="5">
        <v>4437.68</v>
      </c>
      <c r="H92" s="47">
        <f t="shared" si="15"/>
        <v>155.80000000000018</v>
      </c>
      <c r="I92" s="47">
        <f t="shared" si="15"/>
        <v>16.57000000000005</v>
      </c>
      <c r="J92" s="47">
        <f t="shared" si="11"/>
        <v>172.37000000000023</v>
      </c>
      <c r="K92" s="47">
        <v>-1497.0058999999974</v>
      </c>
      <c r="L92" s="47">
        <v>0</v>
      </c>
      <c r="M92" s="47">
        <f>H92*M$1</f>
        <v>1062.5560000000012</v>
      </c>
      <c r="N92" s="1">
        <f>I92*N$1</f>
        <v>43.910500000000134</v>
      </c>
      <c r="O92" s="5">
        <f t="shared" si="13"/>
        <v>1106.4665000000014</v>
      </c>
      <c r="P92" s="5"/>
      <c r="Q92" s="1">
        <f t="shared" si="14"/>
        <v>-2603.4723999999987</v>
      </c>
      <c r="R92" s="1" t="str">
        <f t="shared" si="12"/>
        <v xml:space="preserve">№079 </v>
      </c>
    </row>
    <row r="93" spans="1:18">
      <c r="A93" s="43" t="s">
        <v>110</v>
      </c>
      <c r="B93" s="44">
        <v>6263.92</v>
      </c>
      <c r="C93" s="45">
        <v>3222.8</v>
      </c>
      <c r="D93" s="43">
        <v>9486.77</v>
      </c>
      <c r="E93" s="44">
        <v>6594.16</v>
      </c>
      <c r="F93" s="45">
        <v>3362.42</v>
      </c>
      <c r="G93" s="43">
        <v>9956.6200000000008</v>
      </c>
      <c r="H93" s="44">
        <f t="shared" si="15"/>
        <v>330.23999999999978</v>
      </c>
      <c r="I93" s="44">
        <f t="shared" si="15"/>
        <v>139.61999999999989</v>
      </c>
      <c r="J93" s="44">
        <f t="shared" si="11"/>
        <v>469.85999999999967</v>
      </c>
      <c r="K93" s="44">
        <v>-2255.5901999999987</v>
      </c>
      <c r="L93" s="44">
        <v>2256</v>
      </c>
      <c r="M93" s="44">
        <f>H93*M$1</f>
        <v>2252.2367999999988</v>
      </c>
      <c r="N93" s="45">
        <f>I93*N$1</f>
        <v>369.99299999999971</v>
      </c>
      <c r="O93" s="43">
        <f t="shared" si="13"/>
        <v>2622.2297999999982</v>
      </c>
      <c r="P93" s="43"/>
      <c r="Q93" s="45">
        <f t="shared" si="14"/>
        <v>-2621.819999999997</v>
      </c>
      <c r="R93" s="45" t="str">
        <f t="shared" si="12"/>
        <v xml:space="preserve">№080 </v>
      </c>
    </row>
    <row r="94" spans="1:18">
      <c r="A94" s="5" t="s">
        <v>111</v>
      </c>
      <c r="B94" s="47">
        <v>1966.88</v>
      </c>
      <c r="C94" s="1">
        <v>1156.1500000000001</v>
      </c>
      <c r="D94" s="5">
        <v>3123.04</v>
      </c>
      <c r="E94" s="47">
        <v>2031.22</v>
      </c>
      <c r="F94" s="1">
        <v>1199.26</v>
      </c>
      <c r="G94" s="5">
        <v>3230.48</v>
      </c>
      <c r="H94" s="47">
        <f t="shared" si="15"/>
        <v>64.339999999999918</v>
      </c>
      <c r="I94" s="47">
        <f t="shared" si="15"/>
        <v>43.1099999999999</v>
      </c>
      <c r="J94" s="47">
        <f t="shared" si="11"/>
        <v>107.44999999999982</v>
      </c>
      <c r="K94" s="47">
        <v>-1313.6015000000009</v>
      </c>
      <c r="L94" s="47">
        <v>0</v>
      </c>
      <c r="M94" s="46">
        <f>H94*M$1</f>
        <v>438.79879999999946</v>
      </c>
      <c r="N94" s="1">
        <f>I94*N$1</f>
        <v>114.24149999999973</v>
      </c>
      <c r="O94" s="5">
        <f t="shared" si="13"/>
        <v>553.04029999999921</v>
      </c>
      <c r="P94" s="5"/>
      <c r="Q94" s="1">
        <f t="shared" si="14"/>
        <v>-1866.6418000000001</v>
      </c>
      <c r="R94" s="1" t="str">
        <f t="shared" si="12"/>
        <v xml:space="preserve">№081 </v>
      </c>
    </row>
    <row r="95" spans="1:18">
      <c r="A95" s="43" t="s">
        <v>112</v>
      </c>
      <c r="B95" s="44">
        <v>385.2</v>
      </c>
      <c r="C95" s="45">
        <v>181.24</v>
      </c>
      <c r="D95" s="43">
        <v>566.44000000000005</v>
      </c>
      <c r="E95" s="44">
        <v>385.2</v>
      </c>
      <c r="F95" s="45">
        <v>181.26</v>
      </c>
      <c r="G95" s="43">
        <v>566.47</v>
      </c>
      <c r="H95" s="44">
        <f t="shared" si="15"/>
        <v>0</v>
      </c>
      <c r="I95" s="44">
        <f t="shared" si="15"/>
        <v>1.999999999998181E-2</v>
      </c>
      <c r="J95" s="44">
        <f t="shared" si="11"/>
        <v>1.999999999998181E-2</v>
      </c>
      <c r="K95" s="44">
        <v>-1.3004999999975442</v>
      </c>
      <c r="L95" s="44">
        <v>0</v>
      </c>
      <c r="M95" s="44">
        <f>H95*M$1</f>
        <v>0</v>
      </c>
      <c r="N95" s="45">
        <f>I95*N$1</f>
        <v>5.2999999999951794E-2</v>
      </c>
      <c r="O95" s="43">
        <f t="shared" si="13"/>
        <v>5.2999999999951794E-2</v>
      </c>
      <c r="P95" s="43"/>
      <c r="Q95" s="45">
        <f t="shared" si="14"/>
        <v>-1.3534999999974959</v>
      </c>
      <c r="R95" s="45" t="str">
        <f t="shared" si="12"/>
        <v xml:space="preserve">№082/1 </v>
      </c>
    </row>
    <row r="96" spans="1:18">
      <c r="A96" s="5" t="s">
        <v>113</v>
      </c>
      <c r="B96" s="47">
        <v>16710.3</v>
      </c>
      <c r="C96" s="1">
        <v>5952.58</v>
      </c>
      <c r="D96" s="5">
        <v>22662.880000000001</v>
      </c>
      <c r="E96" s="47">
        <v>17033.760000000002</v>
      </c>
      <c r="F96" s="1">
        <v>6049.75</v>
      </c>
      <c r="G96" s="5">
        <v>23083.52</v>
      </c>
      <c r="H96" s="47">
        <f t="shared" si="15"/>
        <v>323.46000000000276</v>
      </c>
      <c r="I96" s="47">
        <f t="shared" si="15"/>
        <v>97.170000000000073</v>
      </c>
      <c r="J96" s="47">
        <f t="shared" si="11"/>
        <v>420.63000000000284</v>
      </c>
      <c r="K96" s="47">
        <v>-5320.7947999999906</v>
      </c>
      <c r="L96" s="47">
        <v>5322</v>
      </c>
      <c r="M96" s="47">
        <f>H96*M$1</f>
        <v>2205.9972000000189</v>
      </c>
      <c r="N96" s="1">
        <f>I96*N$1</f>
        <v>257.50050000000016</v>
      </c>
      <c r="O96" s="5">
        <f>SUM(M96:N96)</f>
        <v>2463.497700000019</v>
      </c>
      <c r="P96" s="5"/>
      <c r="Q96" s="1">
        <f t="shared" si="14"/>
        <v>-2462.2925000000096</v>
      </c>
      <c r="R96" s="1" t="str">
        <f t="shared" si="12"/>
        <v>№082/2</v>
      </c>
    </row>
    <row r="97" spans="1:18">
      <c r="A97" s="43" t="s">
        <v>114</v>
      </c>
      <c r="B97" s="44">
        <v>1109.1600000000001</v>
      </c>
      <c r="C97" s="45">
        <v>544.99</v>
      </c>
      <c r="D97" s="43">
        <v>1654.16</v>
      </c>
      <c r="E97" s="44">
        <v>1173.8500000000001</v>
      </c>
      <c r="F97" s="45">
        <v>577.36</v>
      </c>
      <c r="G97" s="43">
        <v>1751.21</v>
      </c>
      <c r="H97" s="44">
        <f t="shared" si="15"/>
        <v>64.690000000000055</v>
      </c>
      <c r="I97" s="44">
        <f t="shared" si="15"/>
        <v>32.370000000000005</v>
      </c>
      <c r="J97" s="44">
        <f t="shared" si="11"/>
        <v>97.060000000000059</v>
      </c>
      <c r="K97" s="44">
        <v>-1487.552200000001</v>
      </c>
      <c r="L97" s="44">
        <v>1500</v>
      </c>
      <c r="M97" s="44">
        <f>H97*M$1</f>
        <v>441.18580000000037</v>
      </c>
      <c r="N97" s="45">
        <f>I97*N$1</f>
        <v>85.780500000000004</v>
      </c>
      <c r="O97" s="43">
        <f t="shared" si="13"/>
        <v>526.96630000000039</v>
      </c>
      <c r="P97" s="43"/>
      <c r="Q97" s="45">
        <f t="shared" si="14"/>
        <v>-514.5185000000015</v>
      </c>
      <c r="R97" s="45" t="str">
        <f t="shared" si="12"/>
        <v xml:space="preserve">№083 </v>
      </c>
    </row>
    <row r="98" spans="1:18">
      <c r="A98" s="5" t="s">
        <v>115</v>
      </c>
      <c r="B98" s="47">
        <v>2016.65</v>
      </c>
      <c r="C98" s="1">
        <v>1312.5</v>
      </c>
      <c r="D98" s="5">
        <v>3329.1800000000003</v>
      </c>
      <c r="E98" s="47">
        <v>2017.41</v>
      </c>
      <c r="F98" s="1">
        <v>1312.55</v>
      </c>
      <c r="G98" s="5">
        <v>3329.9900000000002</v>
      </c>
      <c r="H98" s="47">
        <f t="shared" si="15"/>
        <v>0.75999999999999091</v>
      </c>
      <c r="I98" s="47">
        <f t="shared" si="15"/>
        <v>4.9999999999954525E-2</v>
      </c>
      <c r="J98" s="47">
        <f t="shared" si="11"/>
        <v>0.80999999999994543</v>
      </c>
      <c r="K98" s="47">
        <v>68.505299999999366</v>
      </c>
      <c r="L98" s="47">
        <v>0</v>
      </c>
      <c r="M98" s="47">
        <f>H98*M$1</f>
        <v>5.1831999999999381</v>
      </c>
      <c r="N98" s="1">
        <f>I98*N$1</f>
        <v>0.13249999999987949</v>
      </c>
      <c r="O98" s="5">
        <f t="shared" si="13"/>
        <v>5.3156999999998176</v>
      </c>
      <c r="P98" s="5"/>
      <c r="Q98" s="1">
        <f t="shared" si="14"/>
        <v>63.189599999999551</v>
      </c>
      <c r="R98" s="1" t="str">
        <f t="shared" si="12"/>
        <v>№084</v>
      </c>
    </row>
    <row r="99" spans="1:18">
      <c r="A99" s="43" t="s">
        <v>116</v>
      </c>
      <c r="B99" s="44">
        <v>4931.47</v>
      </c>
      <c r="C99" s="45">
        <v>1884.49</v>
      </c>
      <c r="D99" s="43">
        <v>6815.97</v>
      </c>
      <c r="E99" s="44">
        <v>5185.96</v>
      </c>
      <c r="F99" s="45">
        <v>1941.24</v>
      </c>
      <c r="G99" s="43">
        <v>7127.22</v>
      </c>
      <c r="H99" s="44">
        <f t="shared" si="15"/>
        <v>254.48999999999978</v>
      </c>
      <c r="I99" s="44">
        <f t="shared" si="15"/>
        <v>56.75</v>
      </c>
      <c r="J99" s="44">
        <f t="shared" si="11"/>
        <v>311.23999999999978</v>
      </c>
      <c r="K99" s="44">
        <v>-1796.1304000000023</v>
      </c>
      <c r="L99" s="44">
        <v>0</v>
      </c>
      <c r="M99" s="44">
        <f>H99*M$1</f>
        <v>1735.6217999999985</v>
      </c>
      <c r="N99" s="45">
        <f>I99*N$1</f>
        <v>150.38749999999999</v>
      </c>
      <c r="O99" s="43">
        <f t="shared" si="13"/>
        <v>1886.0092999999986</v>
      </c>
      <c r="P99" s="43"/>
      <c r="Q99" s="45">
        <f t="shared" si="14"/>
        <v>-3682.1397000000006</v>
      </c>
      <c r="R99" s="45" t="str">
        <f t="shared" si="12"/>
        <v xml:space="preserve">№085 </v>
      </c>
    </row>
    <row r="100" spans="1:18">
      <c r="A100" s="5" t="s">
        <v>117</v>
      </c>
      <c r="B100" s="47">
        <v>30267.93</v>
      </c>
      <c r="C100" s="1">
        <v>13072.26</v>
      </c>
      <c r="D100" s="5">
        <v>43341.05</v>
      </c>
      <c r="E100" s="47">
        <v>30586.48</v>
      </c>
      <c r="F100" s="1">
        <v>13139.65</v>
      </c>
      <c r="G100" s="5">
        <v>43726.98</v>
      </c>
      <c r="H100" s="47">
        <f t="shared" si="15"/>
        <v>318.54999999999927</v>
      </c>
      <c r="I100" s="47">
        <f t="shared" si="15"/>
        <v>67.389999999999418</v>
      </c>
      <c r="J100" s="47">
        <f t="shared" si="11"/>
        <v>385.93999999999869</v>
      </c>
      <c r="K100" s="47">
        <v>-3555.5656000000008</v>
      </c>
      <c r="L100" s="47">
        <v>9900</v>
      </c>
      <c r="M100" s="47">
        <f>H100*M$1</f>
        <v>2172.510999999995</v>
      </c>
      <c r="N100" s="1">
        <f>I100*N$1</f>
        <v>178.58349999999845</v>
      </c>
      <c r="O100" s="5">
        <f t="shared" si="13"/>
        <v>2351.0944999999933</v>
      </c>
      <c r="P100" s="5"/>
      <c r="Q100" s="1">
        <f t="shared" si="14"/>
        <v>3993.3399000000063</v>
      </c>
      <c r="R100" s="1" t="str">
        <f t="shared" si="12"/>
        <v xml:space="preserve">№086 </v>
      </c>
    </row>
    <row r="101" spans="1:18">
      <c r="A101" s="43" t="s">
        <v>118</v>
      </c>
      <c r="B101" s="44">
        <v>38684.51</v>
      </c>
      <c r="C101" s="45">
        <v>22707.38</v>
      </c>
      <c r="D101" s="43">
        <v>61391.9</v>
      </c>
      <c r="E101" s="44">
        <v>38931.11</v>
      </c>
      <c r="F101" s="45">
        <v>22791.86</v>
      </c>
      <c r="G101" s="43">
        <v>61722.99</v>
      </c>
      <c r="H101" s="44">
        <f t="shared" si="15"/>
        <v>246.59999999999854</v>
      </c>
      <c r="I101" s="44">
        <f t="shared" si="15"/>
        <v>84.479999999999563</v>
      </c>
      <c r="J101" s="44">
        <f t="shared" si="11"/>
        <v>331.07999999999811</v>
      </c>
      <c r="K101" s="44">
        <v>-1803.8405000000066</v>
      </c>
      <c r="L101" s="44">
        <v>0</v>
      </c>
      <c r="M101" s="44">
        <f>H101*M$1</f>
        <v>1681.8119999999901</v>
      </c>
      <c r="N101" s="45">
        <f>I101*N$1</f>
        <v>223.87199999999885</v>
      </c>
      <c r="O101" s="43">
        <f t="shared" si="13"/>
        <v>1905.6839999999891</v>
      </c>
      <c r="P101" s="43"/>
      <c r="Q101" s="45">
        <f t="shared" si="14"/>
        <v>-3709.5244999999959</v>
      </c>
      <c r="R101" s="45" t="str">
        <f t="shared" si="12"/>
        <v xml:space="preserve">№087 </v>
      </c>
    </row>
    <row r="102" spans="1:18">
      <c r="A102" s="5" t="s">
        <v>119</v>
      </c>
      <c r="B102" s="47">
        <v>289.73</v>
      </c>
      <c r="C102" s="1">
        <v>2934.32</v>
      </c>
      <c r="D102" s="5">
        <v>3224.14</v>
      </c>
      <c r="E102" s="47">
        <v>293.51</v>
      </c>
      <c r="F102" s="1">
        <v>2937.09</v>
      </c>
      <c r="G102" s="5">
        <v>3230.6800000000003</v>
      </c>
      <c r="H102" s="47">
        <f t="shared" si="15"/>
        <v>3.7799999999999727</v>
      </c>
      <c r="I102" s="47">
        <f t="shared" si="15"/>
        <v>2.7699999999999818</v>
      </c>
      <c r="J102" s="47">
        <f t="shared" si="11"/>
        <v>6.5499999999999545</v>
      </c>
      <c r="K102" s="47">
        <v>-151.71110000000081</v>
      </c>
      <c r="L102" s="47">
        <v>0</v>
      </c>
      <c r="M102" s="46">
        <f>H102*M$1</f>
        <v>25.779599999999814</v>
      </c>
      <c r="N102" s="1">
        <f>I102*N$1</f>
        <v>7.3404999999999516</v>
      </c>
      <c r="O102" s="5">
        <f t="shared" si="13"/>
        <v>33.120099999999766</v>
      </c>
      <c r="P102" s="5"/>
      <c r="Q102" s="1">
        <f t="shared" si="14"/>
        <v>-184.83120000000059</v>
      </c>
      <c r="R102" s="1" t="str">
        <f t="shared" si="12"/>
        <v xml:space="preserve">№088 </v>
      </c>
    </row>
    <row r="103" spans="1:18">
      <c r="A103" s="43" t="s">
        <v>120</v>
      </c>
      <c r="B103" s="44">
        <v>8064.55</v>
      </c>
      <c r="C103" s="45">
        <v>2605.54</v>
      </c>
      <c r="D103" s="43">
        <v>10670.1</v>
      </c>
      <c r="E103" s="44">
        <v>8241.9500000000007</v>
      </c>
      <c r="F103" s="45">
        <v>2643.84</v>
      </c>
      <c r="G103" s="43">
        <v>10885.800000000001</v>
      </c>
      <c r="H103" s="44">
        <f t="shared" si="15"/>
        <v>177.40000000000055</v>
      </c>
      <c r="I103" s="44">
        <f t="shared" si="15"/>
        <v>38.300000000000182</v>
      </c>
      <c r="J103" s="44">
        <f t="shared" si="11"/>
        <v>215.70000000000073</v>
      </c>
      <c r="K103" s="44">
        <v>-1775.1312000000003</v>
      </c>
      <c r="L103" s="44">
        <v>0</v>
      </c>
      <c r="M103" s="44">
        <f>H103*M$1</f>
        <v>1209.8680000000038</v>
      </c>
      <c r="N103" s="45">
        <f>I103*N$1</f>
        <v>101.49500000000047</v>
      </c>
      <c r="O103" s="43">
        <f t="shared" si="13"/>
        <v>1311.3630000000044</v>
      </c>
      <c r="P103" s="43"/>
      <c r="Q103" s="45">
        <f t="shared" si="14"/>
        <v>-3086.4942000000046</v>
      </c>
      <c r="R103" s="45" t="str">
        <f t="shared" si="12"/>
        <v xml:space="preserve">№089 </v>
      </c>
    </row>
    <row r="104" spans="1:18">
      <c r="A104" s="5" t="s">
        <v>121</v>
      </c>
      <c r="B104" s="47">
        <v>4038.9300000000003</v>
      </c>
      <c r="C104" s="1">
        <v>2001.46</v>
      </c>
      <c r="D104" s="5">
        <v>6040.49</v>
      </c>
      <c r="E104" s="47">
        <v>4236.1900000000005</v>
      </c>
      <c r="F104" s="1">
        <v>2070.67</v>
      </c>
      <c r="G104" s="5">
        <v>6306.96</v>
      </c>
      <c r="H104" s="47">
        <f t="shared" si="15"/>
        <v>197.26000000000022</v>
      </c>
      <c r="I104" s="47">
        <f t="shared" si="15"/>
        <v>69.210000000000036</v>
      </c>
      <c r="J104" s="47">
        <f t="shared" si="11"/>
        <v>266.47000000000025</v>
      </c>
      <c r="K104" s="47">
        <v>9625.2394999999997</v>
      </c>
      <c r="L104" s="47">
        <v>0</v>
      </c>
      <c r="M104" s="47">
        <f>H104*M$1</f>
        <v>1345.3132000000016</v>
      </c>
      <c r="N104" s="1">
        <f>I104*N$1</f>
        <v>183.40650000000008</v>
      </c>
      <c r="O104" s="5">
        <f t="shared" si="13"/>
        <v>1528.7197000000017</v>
      </c>
      <c r="P104" s="5"/>
      <c r="Q104" s="1">
        <f t="shared" si="14"/>
        <v>8096.5197999999982</v>
      </c>
      <c r="R104" s="1" t="str">
        <f t="shared" si="12"/>
        <v xml:space="preserve">№090 </v>
      </c>
    </row>
    <row r="105" spans="1:18">
      <c r="A105" s="43" t="s">
        <v>122</v>
      </c>
      <c r="B105" s="44">
        <v>20037.25</v>
      </c>
      <c r="C105" s="45">
        <v>8337.69</v>
      </c>
      <c r="D105" s="43">
        <v>28374.95</v>
      </c>
      <c r="E105" s="44">
        <v>20289.57</v>
      </c>
      <c r="F105" s="45">
        <v>8439.57</v>
      </c>
      <c r="G105" s="43">
        <v>28729.15</v>
      </c>
      <c r="H105" s="44">
        <f t="shared" si="15"/>
        <v>252.31999999999971</v>
      </c>
      <c r="I105" s="44">
        <f t="shared" si="15"/>
        <v>101.8799999999992</v>
      </c>
      <c r="J105" s="44">
        <f t="shared" si="11"/>
        <v>354.19999999999891</v>
      </c>
      <c r="K105" s="44">
        <v>-2743.9347999999932</v>
      </c>
      <c r="L105" s="44">
        <v>995.36</v>
      </c>
      <c r="M105" s="44">
        <f>H105*M$1</f>
        <v>1720.8223999999982</v>
      </c>
      <c r="N105" s="45">
        <f>I105*N$1</f>
        <v>269.98199999999787</v>
      </c>
      <c r="O105" s="43">
        <f t="shared" si="13"/>
        <v>1990.8043999999961</v>
      </c>
      <c r="P105" s="43"/>
      <c r="Q105" s="45">
        <f t="shared" si="14"/>
        <v>-3739.3791999999889</v>
      </c>
      <c r="R105" s="45" t="str">
        <f t="shared" si="12"/>
        <v xml:space="preserve">№091 </v>
      </c>
    </row>
    <row r="106" spans="1:18">
      <c r="A106" s="5" t="s">
        <v>123</v>
      </c>
      <c r="B106" s="47">
        <v>91393.71</v>
      </c>
      <c r="C106" s="1">
        <v>40642.629999999997</v>
      </c>
      <c r="D106" s="5">
        <v>132036.37</v>
      </c>
      <c r="E106" s="47">
        <v>93026.71</v>
      </c>
      <c r="F106" s="1">
        <v>41191.040000000001</v>
      </c>
      <c r="G106" s="5">
        <v>134217.76999999999</v>
      </c>
      <c r="H106" s="47">
        <f t="shared" si="15"/>
        <v>1633</v>
      </c>
      <c r="I106" s="47">
        <f t="shared" si="15"/>
        <v>548.41000000000349</v>
      </c>
      <c r="J106" s="47">
        <f t="shared" si="11"/>
        <v>2181.4100000000035</v>
      </c>
      <c r="K106" s="47">
        <v>-15998.63520000003</v>
      </c>
      <c r="L106" s="47">
        <v>15988.64</v>
      </c>
      <c r="M106" s="47">
        <f>H106*M$1</f>
        <v>11137.060000000001</v>
      </c>
      <c r="N106" s="1">
        <f>I106*N$1</f>
        <v>1453.2865000000093</v>
      </c>
      <c r="O106" s="5">
        <f t="shared" si="13"/>
        <v>12590.346500000011</v>
      </c>
      <c r="P106" s="5"/>
      <c r="Q106" s="1">
        <f t="shared" si="14"/>
        <v>-12600.341700000041</v>
      </c>
      <c r="R106" s="1" t="str">
        <f t="shared" si="12"/>
        <v xml:space="preserve">№092 </v>
      </c>
    </row>
    <row r="107" spans="1:18">
      <c r="A107" s="43" t="s">
        <v>124</v>
      </c>
      <c r="B107" s="44">
        <v>34180.97</v>
      </c>
      <c r="C107" s="45">
        <v>10775.76</v>
      </c>
      <c r="D107" s="43">
        <v>44956.74</v>
      </c>
      <c r="E107" s="44">
        <v>34180.97</v>
      </c>
      <c r="F107" s="45">
        <v>10775.76</v>
      </c>
      <c r="G107" s="43">
        <v>44956.74</v>
      </c>
      <c r="H107" s="44">
        <f t="shared" si="15"/>
        <v>0</v>
      </c>
      <c r="I107" s="44">
        <f t="shared" si="15"/>
        <v>0</v>
      </c>
      <c r="J107" s="44">
        <f t="shared" si="11"/>
        <v>0</v>
      </c>
      <c r="K107" s="44">
        <v>316.90389999998399</v>
      </c>
      <c r="L107" s="44">
        <v>0</v>
      </c>
      <c r="M107" s="44">
        <f>H107*M$1</f>
        <v>0</v>
      </c>
      <c r="N107" s="45">
        <f>I107*N$1</f>
        <v>0</v>
      </c>
      <c r="O107" s="43">
        <f t="shared" si="13"/>
        <v>0</v>
      </c>
      <c r="P107" s="43"/>
      <c r="Q107" s="45">
        <f t="shared" si="14"/>
        <v>316.90389999998399</v>
      </c>
      <c r="R107" s="45" t="str">
        <f t="shared" si="12"/>
        <v xml:space="preserve">№093 </v>
      </c>
    </row>
    <row r="108" spans="1:18">
      <c r="A108" s="5" t="s">
        <v>125</v>
      </c>
      <c r="B108" s="47">
        <v>1481.78</v>
      </c>
      <c r="C108" s="1">
        <v>197.48000000000002</v>
      </c>
      <c r="D108" s="5">
        <v>1679.27</v>
      </c>
      <c r="E108" s="47">
        <v>1560.72</v>
      </c>
      <c r="F108" s="1">
        <v>204.47</v>
      </c>
      <c r="G108" s="5">
        <v>1765.2</v>
      </c>
      <c r="H108" s="47">
        <f t="shared" si="15"/>
        <v>78.940000000000055</v>
      </c>
      <c r="I108" s="47">
        <f t="shared" si="15"/>
        <v>6.9899999999999807</v>
      </c>
      <c r="J108" s="47">
        <f t="shared" si="11"/>
        <v>85.930000000000035</v>
      </c>
      <c r="K108" s="47">
        <v>-686.01429999999948</v>
      </c>
      <c r="L108" s="47">
        <v>626</v>
      </c>
      <c r="M108" s="47">
        <f>H108*M$1</f>
        <v>538.37080000000037</v>
      </c>
      <c r="N108" s="1">
        <f>I108*N$1</f>
        <v>18.523499999999949</v>
      </c>
      <c r="O108" s="5">
        <f t="shared" si="13"/>
        <v>556.89430000000027</v>
      </c>
      <c r="P108" s="5"/>
      <c r="Q108" s="1">
        <f t="shared" si="14"/>
        <v>-616.90859999999975</v>
      </c>
      <c r="R108" s="1" t="str">
        <f t="shared" si="12"/>
        <v xml:space="preserve">№094 </v>
      </c>
    </row>
    <row r="109" spans="1:18">
      <c r="A109" s="43" t="s">
        <v>126</v>
      </c>
      <c r="B109" s="44">
        <v>3374.6800000000003</v>
      </c>
      <c r="C109" s="45">
        <v>1686.07</v>
      </c>
      <c r="D109" s="43">
        <v>5060.92</v>
      </c>
      <c r="E109" s="44">
        <v>3434.7200000000003</v>
      </c>
      <c r="F109" s="45">
        <v>1702.4</v>
      </c>
      <c r="G109" s="43">
        <v>5137.29</v>
      </c>
      <c r="H109" s="44">
        <f t="shared" si="15"/>
        <v>60.039999999999964</v>
      </c>
      <c r="I109" s="44">
        <f t="shared" si="15"/>
        <v>16.330000000000155</v>
      </c>
      <c r="J109" s="44">
        <f>SUM(H109:I109)</f>
        <v>76.370000000000118</v>
      </c>
      <c r="K109" s="44">
        <v>-3702.2342999999987</v>
      </c>
      <c r="L109" s="44">
        <v>5000</v>
      </c>
      <c r="M109" s="43">
        <f>H109*M$1</f>
        <v>409.47279999999978</v>
      </c>
      <c r="N109" s="45">
        <f>I109*N$1</f>
        <v>43.274500000000408</v>
      </c>
      <c r="O109" s="43">
        <f t="shared" si="13"/>
        <v>452.74730000000017</v>
      </c>
      <c r="P109" s="43"/>
      <c r="Q109" s="45">
        <f t="shared" si="14"/>
        <v>845.01840000000084</v>
      </c>
      <c r="R109" s="45" t="str">
        <f t="shared" si="12"/>
        <v xml:space="preserve">№095 </v>
      </c>
    </row>
    <row r="110" spans="1:18">
      <c r="A110" s="5" t="s">
        <v>127</v>
      </c>
      <c r="B110" s="47">
        <v>3456.53</v>
      </c>
      <c r="C110" s="1">
        <v>468.17</v>
      </c>
      <c r="D110" s="5">
        <v>3924.7200000000003</v>
      </c>
      <c r="E110" s="47">
        <v>3641.13</v>
      </c>
      <c r="F110" s="1">
        <v>488.18</v>
      </c>
      <c r="G110" s="5">
        <v>4129.32</v>
      </c>
      <c r="H110" s="47">
        <f t="shared" si="15"/>
        <v>184.59999999999991</v>
      </c>
      <c r="I110" s="47">
        <f t="shared" si="15"/>
        <v>20.009999999999991</v>
      </c>
      <c r="J110" s="47">
        <f t="shared" si="11"/>
        <v>204.6099999999999</v>
      </c>
      <c r="K110" s="47">
        <v>-657.3947999999998</v>
      </c>
      <c r="L110" s="47">
        <v>3000</v>
      </c>
      <c r="M110" s="46">
        <f>H110*M$1</f>
        <v>1258.9719999999995</v>
      </c>
      <c r="N110" s="1">
        <f>I110*N$1</f>
        <v>53.026499999999977</v>
      </c>
      <c r="O110" s="5">
        <f t="shared" si="13"/>
        <v>1311.9984999999995</v>
      </c>
      <c r="P110" s="5"/>
      <c r="Q110" s="1">
        <f t="shared" si="14"/>
        <v>1030.6067000000007</v>
      </c>
      <c r="R110" s="1" t="str">
        <f t="shared" si="12"/>
        <v xml:space="preserve">№096 </v>
      </c>
    </row>
    <row r="111" spans="1:18">
      <c r="A111" s="43" t="s">
        <v>128</v>
      </c>
      <c r="B111" s="44">
        <v>4217.3500000000004</v>
      </c>
      <c r="C111" s="45">
        <v>2430.9900000000002</v>
      </c>
      <c r="D111" s="43">
        <v>6648.45</v>
      </c>
      <c r="E111" s="44">
        <v>4217.3500000000004</v>
      </c>
      <c r="F111" s="45">
        <v>2430.9900000000002</v>
      </c>
      <c r="G111" s="43">
        <v>6648.45</v>
      </c>
      <c r="H111" s="44">
        <f t="shared" si="15"/>
        <v>0</v>
      </c>
      <c r="I111" s="44">
        <f t="shared" si="15"/>
        <v>0</v>
      </c>
      <c r="J111" s="44">
        <f t="shared" si="11"/>
        <v>0</v>
      </c>
      <c r="K111" s="44">
        <v>-201.68425101580391</v>
      </c>
      <c r="L111" s="44">
        <v>0</v>
      </c>
      <c r="M111" s="44">
        <f>H111*M$1</f>
        <v>0</v>
      </c>
      <c r="N111" s="45">
        <f>I111*N$1</f>
        <v>0</v>
      </c>
      <c r="O111" s="43">
        <f t="shared" si="13"/>
        <v>0</v>
      </c>
      <c r="P111" s="43"/>
      <c r="Q111" s="45">
        <f t="shared" si="14"/>
        <v>-201.68425101580391</v>
      </c>
      <c r="R111" s="45" t="str">
        <f t="shared" si="12"/>
        <v xml:space="preserve">№097 </v>
      </c>
    </row>
    <row r="112" spans="1:18">
      <c r="A112" s="5" t="s">
        <v>129</v>
      </c>
      <c r="B112" s="47">
        <v>1658.6000000000001</v>
      </c>
      <c r="C112" s="1">
        <v>415.76</v>
      </c>
      <c r="D112" s="5">
        <v>2074.36</v>
      </c>
      <c r="E112" s="47">
        <v>1746.74</v>
      </c>
      <c r="F112" s="1">
        <v>437.3</v>
      </c>
      <c r="G112" s="5">
        <v>2184.0500000000002</v>
      </c>
      <c r="H112" s="47">
        <f t="shared" si="15"/>
        <v>88.139999999999873</v>
      </c>
      <c r="I112" s="47">
        <f t="shared" si="15"/>
        <v>21.54000000000002</v>
      </c>
      <c r="J112" s="47">
        <f t="shared" si="11"/>
        <v>109.67999999999989</v>
      </c>
      <c r="K112" s="47">
        <v>-5708.2085000000006</v>
      </c>
      <c r="L112" s="47">
        <v>0</v>
      </c>
      <c r="M112" s="47">
        <f>H112*M$1</f>
        <v>601.11479999999915</v>
      </c>
      <c r="N112" s="1">
        <f>I112*N$1</f>
        <v>57.081000000000053</v>
      </c>
      <c r="O112" s="5">
        <f t="shared" si="13"/>
        <v>658.19579999999917</v>
      </c>
      <c r="P112" s="5"/>
      <c r="Q112" s="1">
        <f t="shared" si="14"/>
        <v>-6366.4043000000001</v>
      </c>
      <c r="R112" s="1" t="str">
        <f t="shared" si="12"/>
        <v xml:space="preserve">№098 </v>
      </c>
    </row>
    <row r="113" spans="1:18">
      <c r="A113" s="43" t="s">
        <v>130</v>
      </c>
      <c r="B113" s="44">
        <v>15073.36</v>
      </c>
      <c r="C113" s="45">
        <v>13467.08</v>
      </c>
      <c r="D113" s="43">
        <v>28540.5</v>
      </c>
      <c r="E113" s="44">
        <v>15158.58</v>
      </c>
      <c r="F113" s="45">
        <v>13499.630000000001</v>
      </c>
      <c r="G113" s="43">
        <v>28658.27</v>
      </c>
      <c r="H113" s="44">
        <f t="shared" si="15"/>
        <v>85.219999999999345</v>
      </c>
      <c r="I113" s="44">
        <f t="shared" si="15"/>
        <v>32.550000000001091</v>
      </c>
      <c r="J113" s="44">
        <f t="shared" si="11"/>
        <v>117.77000000000044</v>
      </c>
      <c r="K113" s="44">
        <v>-925.70620000000054</v>
      </c>
      <c r="L113" s="44">
        <v>0</v>
      </c>
      <c r="M113" s="44">
        <f>H113*M$1</f>
        <v>581.20039999999551</v>
      </c>
      <c r="N113" s="45">
        <f>I113*N$1</f>
        <v>86.257500000002892</v>
      </c>
      <c r="O113" s="43">
        <f>SUM(M113:N113)</f>
        <v>667.4578999999984</v>
      </c>
      <c r="P113" s="43"/>
      <c r="Q113" s="45">
        <f t="shared" si="14"/>
        <v>-1593.1640999999991</v>
      </c>
      <c r="R113" s="45" t="str">
        <f t="shared" si="12"/>
        <v xml:space="preserve">№099 </v>
      </c>
    </row>
    <row r="114" spans="1:18">
      <c r="A114" s="5" t="s">
        <v>131</v>
      </c>
      <c r="B114" s="47">
        <v>4.13</v>
      </c>
      <c r="C114" s="1">
        <v>1.69</v>
      </c>
      <c r="D114" s="5">
        <v>5.83</v>
      </c>
      <c r="E114" s="47">
        <v>4.13</v>
      </c>
      <c r="F114" s="1">
        <v>1.7</v>
      </c>
      <c r="G114" s="5">
        <v>5.83</v>
      </c>
      <c r="H114" s="47">
        <f t="shared" si="15"/>
        <v>0</v>
      </c>
      <c r="I114" s="47">
        <f t="shared" si="15"/>
        <v>1.0000000000000009E-2</v>
      </c>
      <c r="J114" s="47">
        <f t="shared" si="11"/>
        <v>1.0000000000000009E-2</v>
      </c>
      <c r="K114" s="47">
        <v>-0.65729999999999911</v>
      </c>
      <c r="L114" s="47">
        <v>0</v>
      </c>
      <c r="M114" s="47">
        <f>H114*M$1</f>
        <v>0</v>
      </c>
      <c r="N114" s="1">
        <f>I114*N$1</f>
        <v>2.6500000000000024E-2</v>
      </c>
      <c r="O114" s="5">
        <f t="shared" si="13"/>
        <v>2.6500000000000024E-2</v>
      </c>
      <c r="P114" s="5"/>
      <c r="Q114" s="1">
        <f t="shared" si="14"/>
        <v>-0.68379999999999908</v>
      </c>
      <c r="R114" s="1" t="str">
        <f t="shared" si="12"/>
        <v>№100</v>
      </c>
    </row>
    <row r="115" spans="1:18">
      <c r="A115" s="43" t="s">
        <v>132</v>
      </c>
      <c r="B115" s="44">
        <v>6658.09</v>
      </c>
      <c r="C115" s="45">
        <v>2245.39</v>
      </c>
      <c r="D115" s="43">
        <v>8903.630000000001</v>
      </c>
      <c r="E115" s="44">
        <v>6789.75</v>
      </c>
      <c r="F115" s="45">
        <v>2282.16</v>
      </c>
      <c r="G115" s="43">
        <v>9072.07</v>
      </c>
      <c r="H115" s="44">
        <f t="shared" si="15"/>
        <v>131.65999999999985</v>
      </c>
      <c r="I115" s="44">
        <f t="shared" si="15"/>
        <v>36.769999999999982</v>
      </c>
      <c r="J115" s="44">
        <f t="shared" si="11"/>
        <v>168.42999999999984</v>
      </c>
      <c r="K115" s="44">
        <v>-891.75960000000032</v>
      </c>
      <c r="L115" s="44">
        <v>891.76</v>
      </c>
      <c r="M115" s="44">
        <f>H115*M$1</f>
        <v>897.92119999999909</v>
      </c>
      <c r="N115" s="45">
        <f>I115*N$1</f>
        <v>97.440499999999943</v>
      </c>
      <c r="O115" s="43">
        <f t="shared" si="13"/>
        <v>995.36169999999902</v>
      </c>
      <c r="P115" s="43"/>
      <c r="Q115" s="45">
        <f t="shared" si="14"/>
        <v>-995.36129999999935</v>
      </c>
      <c r="R115" s="45" t="str">
        <f t="shared" si="12"/>
        <v xml:space="preserve">№101 </v>
      </c>
    </row>
    <row r="116" spans="1:18">
      <c r="A116" s="5" t="s">
        <v>133</v>
      </c>
      <c r="B116" s="47">
        <v>32545.127</v>
      </c>
      <c r="C116" s="1">
        <v>16016.298000000001</v>
      </c>
      <c r="D116" s="5">
        <v>48561.425000000003</v>
      </c>
      <c r="E116" s="47">
        <v>32672.087</v>
      </c>
      <c r="F116" s="1">
        <v>16057.416000000001</v>
      </c>
      <c r="G116" s="5">
        <v>48729.503000000004</v>
      </c>
      <c r="H116" s="47">
        <f t="shared" si="15"/>
        <v>126.95999999999913</v>
      </c>
      <c r="I116" s="47">
        <f t="shared" si="15"/>
        <v>41.118000000000393</v>
      </c>
      <c r="J116" s="47">
        <f t="shared" si="11"/>
        <v>168.07799999999952</v>
      </c>
      <c r="K116" s="47">
        <v>-839.22913000000472</v>
      </c>
      <c r="L116" s="47">
        <v>840</v>
      </c>
      <c r="M116" s="46">
        <f>H116*M$1</f>
        <v>865.86719999999411</v>
      </c>
      <c r="N116" s="1">
        <f>I116*N$1</f>
        <v>108.96270000000104</v>
      </c>
      <c r="O116" s="5">
        <f t="shared" si="13"/>
        <v>974.82989999999518</v>
      </c>
      <c r="P116" s="5"/>
      <c r="Q116" s="1">
        <f t="shared" si="14"/>
        <v>-974.05902999999989</v>
      </c>
      <c r="R116" s="1" t="str">
        <f t="shared" si="12"/>
        <v>№102</v>
      </c>
    </row>
    <row r="117" spans="1:18">
      <c r="A117" s="43" t="s">
        <v>134</v>
      </c>
      <c r="B117" s="44">
        <v>21.38</v>
      </c>
      <c r="C117" s="45">
        <v>881.9</v>
      </c>
      <c r="D117" s="43">
        <v>903.31000000000006</v>
      </c>
      <c r="E117" s="44">
        <v>22.8</v>
      </c>
      <c r="F117" s="45">
        <v>882.08</v>
      </c>
      <c r="G117" s="43">
        <v>904.91</v>
      </c>
      <c r="H117" s="44">
        <f t="shared" si="15"/>
        <v>1.4200000000000017</v>
      </c>
      <c r="I117" s="44">
        <f t="shared" si="15"/>
        <v>0.18000000000006366</v>
      </c>
      <c r="J117" s="44">
        <f t="shared" si="11"/>
        <v>1.6000000000000654</v>
      </c>
      <c r="K117" s="44">
        <v>-3.3356999999998251</v>
      </c>
      <c r="L117" s="44">
        <v>0</v>
      </c>
      <c r="M117" s="44">
        <f>H117*M$1</f>
        <v>9.6844000000000126</v>
      </c>
      <c r="N117" s="45">
        <f>I117*N$1</f>
        <v>0.47700000000016868</v>
      </c>
      <c r="O117" s="43">
        <f t="shared" si="13"/>
        <v>10.161400000000182</v>
      </c>
      <c r="P117" s="43"/>
      <c r="Q117" s="45">
        <f t="shared" si="14"/>
        <v>-13.497100000000007</v>
      </c>
      <c r="R117" s="45" t="str">
        <f t="shared" si="12"/>
        <v xml:space="preserve">№103 </v>
      </c>
    </row>
    <row r="118" spans="1:18">
      <c r="A118" s="5" t="s">
        <v>135</v>
      </c>
      <c r="B118" s="47">
        <v>3275.7400000000002</v>
      </c>
      <c r="C118" s="1">
        <v>11996.11</v>
      </c>
      <c r="D118" s="5">
        <v>15271.91</v>
      </c>
      <c r="E118" s="47">
        <v>3275.7400000000002</v>
      </c>
      <c r="F118" s="1">
        <v>12267.14</v>
      </c>
      <c r="G118" s="5">
        <v>15542.94</v>
      </c>
      <c r="H118" s="47">
        <f t="shared" si="15"/>
        <v>0</v>
      </c>
      <c r="I118" s="47">
        <f t="shared" si="15"/>
        <v>271.02999999999884</v>
      </c>
      <c r="J118" s="47">
        <f t="shared" si="11"/>
        <v>271.02999999999884</v>
      </c>
      <c r="K118" s="47">
        <v>442.55479999999477</v>
      </c>
      <c r="L118" s="47">
        <v>0</v>
      </c>
      <c r="M118" s="46">
        <f>H118*M$1</f>
        <v>0</v>
      </c>
      <c r="N118" s="1">
        <f>I118*N$1</f>
        <v>718.22949999999685</v>
      </c>
      <c r="O118" s="5">
        <f t="shared" si="13"/>
        <v>718.22949999999685</v>
      </c>
      <c r="P118" s="5"/>
      <c r="Q118" s="1">
        <f t="shared" si="14"/>
        <v>-275.67470000000208</v>
      </c>
      <c r="R118" s="1" t="str">
        <f t="shared" si="12"/>
        <v xml:space="preserve">№104 </v>
      </c>
    </row>
    <row r="119" spans="1:18">
      <c r="A119" s="43" t="s">
        <v>136</v>
      </c>
      <c r="B119" s="44">
        <v>8883.77</v>
      </c>
      <c r="C119" s="45">
        <v>4011.44</v>
      </c>
      <c r="D119" s="43">
        <v>12895.26</v>
      </c>
      <c r="E119" s="44">
        <v>9065.2800000000007</v>
      </c>
      <c r="F119" s="45">
        <v>4108.71</v>
      </c>
      <c r="G119" s="43">
        <v>13174.04</v>
      </c>
      <c r="H119" s="44">
        <f t="shared" ref="H119:I125" si="16">E119-B119</f>
        <v>181.51000000000022</v>
      </c>
      <c r="I119" s="44">
        <f t="shared" si="16"/>
        <v>97.269999999999982</v>
      </c>
      <c r="J119" s="44">
        <f t="shared" si="11"/>
        <v>278.7800000000002</v>
      </c>
      <c r="K119" s="44">
        <v>-8807.2786000000015</v>
      </c>
      <c r="L119" s="44">
        <v>9000</v>
      </c>
      <c r="M119" s="44">
        <f>H119*M$1</f>
        <v>1237.8982000000015</v>
      </c>
      <c r="N119" s="45">
        <f>I119*N$1</f>
        <v>257.76549999999992</v>
      </c>
      <c r="O119" s="43">
        <f t="shared" si="13"/>
        <v>1495.6637000000014</v>
      </c>
      <c r="P119" s="43"/>
      <c r="Q119" s="45">
        <f t="shared" si="14"/>
        <v>-1302.9423000000024</v>
      </c>
      <c r="R119" s="45" t="str">
        <f t="shared" si="12"/>
        <v>№104б</v>
      </c>
    </row>
    <row r="120" spans="1:18">
      <c r="A120" s="5" t="s">
        <v>137</v>
      </c>
      <c r="B120" s="47">
        <v>4122.43</v>
      </c>
      <c r="C120" s="1">
        <v>854.85</v>
      </c>
      <c r="D120" s="5">
        <v>4977.3</v>
      </c>
      <c r="E120" s="47">
        <v>4233.84</v>
      </c>
      <c r="F120" s="1">
        <v>880.43000000000006</v>
      </c>
      <c r="G120" s="5">
        <v>5114.29</v>
      </c>
      <c r="H120" s="47">
        <f t="shared" si="16"/>
        <v>111.40999999999985</v>
      </c>
      <c r="I120" s="47">
        <f t="shared" si="16"/>
        <v>25.580000000000041</v>
      </c>
      <c r="J120" s="47">
        <f t="shared" si="11"/>
        <v>136.9899999999999</v>
      </c>
      <c r="K120" s="47">
        <v>645.08839999999805</v>
      </c>
      <c r="L120" s="47">
        <v>1200</v>
      </c>
      <c r="M120" s="47">
        <f>H120*M$1</f>
        <v>759.81619999999907</v>
      </c>
      <c r="N120" s="1">
        <f>I120*N$1</f>
        <v>67.787000000000106</v>
      </c>
      <c r="O120" s="5">
        <f t="shared" si="13"/>
        <v>827.60319999999922</v>
      </c>
      <c r="P120" s="5"/>
      <c r="Q120" s="1">
        <f t="shared" si="14"/>
        <v>1017.4851999999988</v>
      </c>
      <c r="R120" s="1" t="str">
        <f t="shared" si="12"/>
        <v xml:space="preserve">№105 </v>
      </c>
    </row>
    <row r="121" spans="1:18">
      <c r="A121" s="43" t="s">
        <v>138</v>
      </c>
      <c r="B121" s="44">
        <v>1235.8500000000001</v>
      </c>
      <c r="C121" s="45">
        <v>662.35</v>
      </c>
      <c r="D121" s="43">
        <v>1898.21</v>
      </c>
      <c r="E121" s="44">
        <v>1237.92</v>
      </c>
      <c r="F121" s="45">
        <v>662.76</v>
      </c>
      <c r="G121" s="43">
        <v>1900.68</v>
      </c>
      <c r="H121" s="44">
        <f t="shared" si="16"/>
        <v>2.0699999999999363</v>
      </c>
      <c r="I121" s="44">
        <f t="shared" si="16"/>
        <v>0.40999999999996817</v>
      </c>
      <c r="J121" s="44">
        <f t="shared" si="11"/>
        <v>2.4799999999999045</v>
      </c>
      <c r="K121" s="44">
        <v>-110.00350000000074</v>
      </c>
      <c r="L121" s="44">
        <v>0</v>
      </c>
      <c r="M121" s="44">
        <f>H121*M$1</f>
        <v>14.117399999999567</v>
      </c>
      <c r="N121" s="45">
        <f>I121*N$1</f>
        <v>1.0864999999999156</v>
      </c>
      <c r="O121" s="43">
        <f t="shared" si="13"/>
        <v>15.203899999999482</v>
      </c>
      <c r="P121" s="43"/>
      <c r="Q121" s="45">
        <f t="shared" si="14"/>
        <v>-125.20740000000022</v>
      </c>
      <c r="R121" s="45" t="str">
        <f t="shared" si="12"/>
        <v xml:space="preserve">№106 </v>
      </c>
    </row>
    <row r="122" spans="1:18">
      <c r="A122" s="5" t="s">
        <v>139</v>
      </c>
      <c r="B122" s="47">
        <v>15762.15</v>
      </c>
      <c r="C122" s="1">
        <v>7171.58</v>
      </c>
      <c r="D122" s="5">
        <v>22933.74</v>
      </c>
      <c r="E122" s="47">
        <v>16354.54</v>
      </c>
      <c r="F122" s="1">
        <v>7371.04</v>
      </c>
      <c r="G122" s="5">
        <v>23725.59</v>
      </c>
      <c r="H122" s="47">
        <f t="shared" si="16"/>
        <v>592.39000000000124</v>
      </c>
      <c r="I122" s="47">
        <f t="shared" si="16"/>
        <v>199.46000000000004</v>
      </c>
      <c r="J122" s="47">
        <f t="shared" si="11"/>
        <v>791.85000000000127</v>
      </c>
      <c r="K122" s="47">
        <v>-6287.2115779685846</v>
      </c>
      <c r="L122" s="47">
        <v>0</v>
      </c>
      <c r="M122" s="47">
        <f>H122*M$1</f>
        <v>4040.0998000000086</v>
      </c>
      <c r="N122" s="1">
        <f>I122*N$1</f>
        <v>528.56900000000007</v>
      </c>
      <c r="O122" s="5">
        <f t="shared" si="13"/>
        <v>4568.6688000000086</v>
      </c>
      <c r="P122" s="5"/>
      <c r="Q122" s="1">
        <f t="shared" si="14"/>
        <v>-10855.880377968593</v>
      </c>
      <c r="R122" s="1" t="str">
        <f t="shared" si="12"/>
        <v xml:space="preserve">№107 </v>
      </c>
    </row>
    <row r="123" spans="1:18">
      <c r="A123" s="43" t="s">
        <v>140</v>
      </c>
      <c r="B123" s="44">
        <v>9306.18</v>
      </c>
      <c r="C123" s="45">
        <v>5957.29</v>
      </c>
      <c r="D123" s="43">
        <v>15263.48</v>
      </c>
      <c r="E123" s="44">
        <v>9439.2199999999993</v>
      </c>
      <c r="F123" s="45">
        <v>6006.57</v>
      </c>
      <c r="G123" s="43">
        <v>15445.800000000001</v>
      </c>
      <c r="H123" s="44">
        <f t="shared" si="16"/>
        <v>133.03999999999905</v>
      </c>
      <c r="I123" s="44">
        <f t="shared" si="16"/>
        <v>49.279999999999745</v>
      </c>
      <c r="J123" s="44">
        <f t="shared" si="11"/>
        <v>182.3199999999988</v>
      </c>
      <c r="K123" s="44">
        <v>-1301.863199999998</v>
      </c>
      <c r="L123" s="44">
        <v>1400</v>
      </c>
      <c r="M123" s="44">
        <f>H123*M$1</f>
        <v>907.33279999999354</v>
      </c>
      <c r="N123" s="45">
        <f>I123*N$1</f>
        <v>130.59199999999933</v>
      </c>
      <c r="O123" s="43">
        <f t="shared" si="13"/>
        <v>1037.924799999993</v>
      </c>
      <c r="P123" s="43"/>
      <c r="Q123" s="45">
        <f t="shared" si="14"/>
        <v>-939.78799999999092</v>
      </c>
      <c r="R123" s="45" t="str">
        <f t="shared" si="12"/>
        <v xml:space="preserve">№108 </v>
      </c>
    </row>
    <row r="124" spans="1:18">
      <c r="A124" s="5" t="s">
        <v>141</v>
      </c>
      <c r="B124" s="47">
        <v>1141.29</v>
      </c>
      <c r="C124" s="1">
        <v>1394.06</v>
      </c>
      <c r="D124" s="5">
        <v>2535.37</v>
      </c>
      <c r="E124" s="47">
        <v>1227.29</v>
      </c>
      <c r="F124" s="1">
        <v>1408.98</v>
      </c>
      <c r="G124" s="5">
        <v>2636.28</v>
      </c>
      <c r="H124" s="47">
        <f t="shared" si="16"/>
        <v>86</v>
      </c>
      <c r="I124" s="47">
        <f t="shared" si="16"/>
        <v>14.920000000000073</v>
      </c>
      <c r="J124" s="47">
        <f t="shared" si="11"/>
        <v>100.92000000000007</v>
      </c>
      <c r="K124" s="47">
        <v>-1024.4969999999996</v>
      </c>
      <c r="L124" s="47">
        <v>0</v>
      </c>
      <c r="M124" s="47">
        <f>H124*M$1</f>
        <v>586.52</v>
      </c>
      <c r="N124" s="1">
        <f>I124*N$1</f>
        <v>39.538000000000189</v>
      </c>
      <c r="O124" s="5">
        <f t="shared" si="13"/>
        <v>626.05800000000022</v>
      </c>
      <c r="P124" s="5"/>
      <c r="Q124" s="1">
        <f t="shared" si="14"/>
        <v>-1650.5549999999998</v>
      </c>
      <c r="R124" s="1" t="str">
        <f t="shared" si="12"/>
        <v xml:space="preserve">№109 </v>
      </c>
    </row>
    <row r="125" spans="1:18">
      <c r="A125" s="43" t="s">
        <v>142</v>
      </c>
      <c r="B125" s="44">
        <v>11562.95</v>
      </c>
      <c r="C125" s="45">
        <v>5973.54</v>
      </c>
      <c r="D125" s="43">
        <v>17536.580000000002</v>
      </c>
      <c r="E125" s="44">
        <v>11586.800000000001</v>
      </c>
      <c r="F125" s="45">
        <v>5985.13</v>
      </c>
      <c r="G125" s="43">
        <v>17572.03</v>
      </c>
      <c r="H125" s="44">
        <f t="shared" si="16"/>
        <v>23.850000000000364</v>
      </c>
      <c r="I125" s="44">
        <f t="shared" si="16"/>
        <v>11.590000000000146</v>
      </c>
      <c r="J125" s="44">
        <f t="shared" si="11"/>
        <v>35.440000000000509</v>
      </c>
      <c r="K125" s="44">
        <v>-6950.8217000000041</v>
      </c>
      <c r="L125" s="44">
        <v>0</v>
      </c>
      <c r="M125" s="44">
        <f>H125*M$1</f>
        <v>162.65700000000248</v>
      </c>
      <c r="N125" s="45">
        <f>I125*N$1</f>
        <v>30.713500000000383</v>
      </c>
      <c r="O125" s="43">
        <f t="shared" si="13"/>
        <v>193.37050000000286</v>
      </c>
      <c r="P125" s="43"/>
      <c r="Q125" s="45">
        <f t="shared" si="14"/>
        <v>-7144.1922000000068</v>
      </c>
      <c r="R125" s="45" t="str">
        <f t="shared" si="12"/>
        <v xml:space="preserve">№110 </v>
      </c>
    </row>
    <row r="126" spans="1:18">
      <c r="A126" s="5" t="s">
        <v>143</v>
      </c>
      <c r="B126" s="47"/>
      <c r="C126" s="1"/>
      <c r="D126" s="5"/>
      <c r="E126" s="47"/>
      <c r="F126" s="1"/>
      <c r="G126" s="5"/>
      <c r="H126" s="47"/>
      <c r="I126" s="47"/>
      <c r="J126" s="47"/>
      <c r="K126" s="47">
        <v>402.83109999999988</v>
      </c>
      <c r="L126" s="47">
        <v>0</v>
      </c>
      <c r="M126" s="46">
        <f>H126*M$1</f>
        <v>0</v>
      </c>
      <c r="N126" s="1">
        <f>I126*N$1</f>
        <v>0</v>
      </c>
      <c r="O126" s="5">
        <f t="shared" si="13"/>
        <v>0</v>
      </c>
      <c r="P126" s="5"/>
      <c r="Q126" s="1">
        <f t="shared" si="14"/>
        <v>402.83109999999988</v>
      </c>
      <c r="R126" s="1" t="str">
        <f t="shared" si="12"/>
        <v xml:space="preserve">№111 </v>
      </c>
    </row>
    <row r="127" spans="1:18">
      <c r="A127" s="43" t="s">
        <v>144</v>
      </c>
      <c r="B127" s="44">
        <v>6156.9000000000005</v>
      </c>
      <c r="C127" s="45">
        <v>1349.15</v>
      </c>
      <c r="D127" s="43">
        <v>7506.06</v>
      </c>
      <c r="E127" s="44">
        <v>6347.17</v>
      </c>
      <c r="F127" s="45">
        <v>1391.43</v>
      </c>
      <c r="G127" s="43">
        <v>7738.6100000000006</v>
      </c>
      <c r="H127" s="44">
        <f t="shared" ref="H127:I133" si="17">E127-B127</f>
        <v>190.26999999999953</v>
      </c>
      <c r="I127" s="44">
        <f t="shared" si="17"/>
        <v>42.279999999999973</v>
      </c>
      <c r="J127" s="44">
        <f t="shared" si="11"/>
        <v>232.5499999999995</v>
      </c>
      <c r="K127" s="44">
        <v>-2319.740800000005</v>
      </c>
      <c r="L127" s="44">
        <v>2319.7399999999998</v>
      </c>
      <c r="M127" s="44">
        <f>H127*M$1</f>
        <v>1297.6413999999968</v>
      </c>
      <c r="N127" s="45">
        <f>I127*N$1</f>
        <v>112.04199999999993</v>
      </c>
      <c r="O127" s="43">
        <f t="shared" si="13"/>
        <v>1409.6833999999967</v>
      </c>
      <c r="P127" s="43"/>
      <c r="Q127" s="45">
        <f t="shared" si="14"/>
        <v>-1409.684200000002</v>
      </c>
      <c r="R127" s="45" t="str">
        <f t="shared" si="12"/>
        <v xml:space="preserve">№112 </v>
      </c>
    </row>
    <row r="128" spans="1:18">
      <c r="A128" s="5" t="s">
        <v>145</v>
      </c>
      <c r="B128" s="47">
        <v>3935.94</v>
      </c>
      <c r="C128" s="1">
        <v>1548.46</v>
      </c>
      <c r="D128" s="5">
        <v>5484.41</v>
      </c>
      <c r="E128" s="47">
        <v>4038.59</v>
      </c>
      <c r="F128" s="1">
        <v>1564.41</v>
      </c>
      <c r="G128" s="5">
        <v>5603</v>
      </c>
      <c r="H128" s="47">
        <f t="shared" si="17"/>
        <v>102.65000000000009</v>
      </c>
      <c r="I128" s="47">
        <f t="shared" si="17"/>
        <v>15.950000000000045</v>
      </c>
      <c r="J128" s="47">
        <f t="shared" si="11"/>
        <v>118.60000000000014</v>
      </c>
      <c r="K128" s="47">
        <v>-334.80879999999911</v>
      </c>
      <c r="L128" s="47">
        <v>0</v>
      </c>
      <c r="M128" s="47">
        <f>H128*M$1</f>
        <v>700.07300000000066</v>
      </c>
      <c r="N128" s="1">
        <f>I128*N$1</f>
        <v>42.267500000000119</v>
      </c>
      <c r="O128" s="5">
        <f t="shared" si="13"/>
        <v>742.34050000000082</v>
      </c>
      <c r="P128" s="5"/>
      <c r="Q128" s="1">
        <f t="shared" si="14"/>
        <v>-1077.1493</v>
      </c>
      <c r="R128" s="1" t="str">
        <f t="shared" si="12"/>
        <v xml:space="preserve">№113 </v>
      </c>
    </row>
    <row r="129" spans="1:18">
      <c r="A129" s="43" t="s">
        <v>146</v>
      </c>
      <c r="B129" s="44">
        <v>12218.59</v>
      </c>
      <c r="C129" s="45">
        <v>3880.83</v>
      </c>
      <c r="D129" s="43">
        <v>16099.43</v>
      </c>
      <c r="E129" s="44">
        <v>12644.99</v>
      </c>
      <c r="F129" s="45">
        <v>3980.4</v>
      </c>
      <c r="G129" s="43">
        <v>16625.400000000001</v>
      </c>
      <c r="H129" s="44">
        <f t="shared" si="17"/>
        <v>426.39999999999964</v>
      </c>
      <c r="I129" s="44">
        <f t="shared" si="17"/>
        <v>99.570000000000164</v>
      </c>
      <c r="J129" s="44">
        <f t="shared" si="11"/>
        <v>525.9699999999998</v>
      </c>
      <c r="K129" s="44">
        <v>-10953.426499999998</v>
      </c>
      <c r="L129" s="44">
        <v>10000</v>
      </c>
      <c r="M129" s="44">
        <f>H129*M$1</f>
        <v>2908.0479999999975</v>
      </c>
      <c r="N129" s="45">
        <f>I129*N$1</f>
        <v>263.8605000000004</v>
      </c>
      <c r="O129" s="43">
        <f t="shared" si="13"/>
        <v>3171.9084999999977</v>
      </c>
      <c r="P129" s="43"/>
      <c r="Q129" s="45">
        <f t="shared" si="14"/>
        <v>-4125.3349999999955</v>
      </c>
      <c r="R129" s="45" t="str">
        <f t="shared" si="12"/>
        <v xml:space="preserve">№114 </v>
      </c>
    </row>
    <row r="130" spans="1:18">
      <c r="A130" s="5" t="s">
        <v>147</v>
      </c>
      <c r="B130" s="47">
        <v>1087.6600000000001</v>
      </c>
      <c r="C130" s="1">
        <v>289.79000000000002</v>
      </c>
      <c r="D130" s="5">
        <v>1377.59</v>
      </c>
      <c r="E130" s="47">
        <v>1087.72</v>
      </c>
      <c r="F130" s="1">
        <v>289.8</v>
      </c>
      <c r="G130" s="5">
        <v>1377.67</v>
      </c>
      <c r="H130" s="47">
        <f t="shared" si="17"/>
        <v>5.999999999994543E-2</v>
      </c>
      <c r="I130" s="47">
        <f t="shared" si="17"/>
        <v>9.9999999999909051E-3</v>
      </c>
      <c r="J130" s="47">
        <f t="shared" si="11"/>
        <v>6.9999999999936335E-2</v>
      </c>
      <c r="K130" s="47">
        <v>164.19269999999963</v>
      </c>
      <c r="L130" s="47">
        <v>0</v>
      </c>
      <c r="M130" s="47">
        <f>H130*M$1</f>
        <v>0.40919999999962786</v>
      </c>
      <c r="N130" s="1">
        <f>I130*N$1</f>
        <v>2.6499999999975897E-2</v>
      </c>
      <c r="O130" s="5">
        <f t="shared" si="13"/>
        <v>0.43569999999960374</v>
      </c>
      <c r="P130" s="5"/>
      <c r="Q130" s="1">
        <f t="shared" si="14"/>
        <v>163.75700000000003</v>
      </c>
      <c r="R130" s="1" t="str">
        <f t="shared" si="12"/>
        <v xml:space="preserve">№115 </v>
      </c>
    </row>
    <row r="131" spans="1:18">
      <c r="A131" s="43" t="s">
        <v>148</v>
      </c>
      <c r="B131" s="44">
        <v>6482.34</v>
      </c>
      <c r="C131" s="45">
        <v>4428.33</v>
      </c>
      <c r="D131" s="43">
        <v>10910.68</v>
      </c>
      <c r="E131" s="44">
        <v>6589.85</v>
      </c>
      <c r="F131" s="45">
        <v>4442.79</v>
      </c>
      <c r="G131" s="43">
        <v>11032.65</v>
      </c>
      <c r="H131" s="44">
        <f t="shared" si="17"/>
        <v>107.51000000000022</v>
      </c>
      <c r="I131" s="44">
        <f t="shared" si="17"/>
        <v>14.460000000000036</v>
      </c>
      <c r="J131" s="44">
        <f t="shared" si="11"/>
        <v>121.97000000000025</v>
      </c>
      <c r="K131" s="44">
        <v>-22266.302200000006</v>
      </c>
      <c r="L131" s="44">
        <v>1000</v>
      </c>
      <c r="M131" s="44">
        <f>H131*M$1</f>
        <v>733.2182000000015</v>
      </c>
      <c r="N131" s="45">
        <f>I131*N$1</f>
        <v>38.319000000000095</v>
      </c>
      <c r="O131" s="43">
        <f t="shared" si="13"/>
        <v>771.53720000000158</v>
      </c>
      <c r="P131" s="43"/>
      <c r="Q131" s="45">
        <f t="shared" si="14"/>
        <v>-22037.839400000008</v>
      </c>
      <c r="R131" s="45" t="str">
        <f t="shared" si="12"/>
        <v xml:space="preserve">№116 </v>
      </c>
    </row>
    <row r="132" spans="1:18">
      <c r="A132" s="5" t="s">
        <v>149</v>
      </c>
      <c r="B132" s="47">
        <v>17891.84</v>
      </c>
      <c r="C132" s="1">
        <v>11533.6</v>
      </c>
      <c r="D132" s="5">
        <v>29425.45</v>
      </c>
      <c r="E132" s="47">
        <v>18189.53</v>
      </c>
      <c r="F132" s="1">
        <v>11652.56</v>
      </c>
      <c r="G132" s="5">
        <v>29842.11</v>
      </c>
      <c r="H132" s="47">
        <f t="shared" si="17"/>
        <v>297.68999999999869</v>
      </c>
      <c r="I132" s="47">
        <f t="shared" si="17"/>
        <v>118.95999999999913</v>
      </c>
      <c r="J132" s="47">
        <f t="shared" si="11"/>
        <v>416.64999999999782</v>
      </c>
      <c r="K132" s="47">
        <v>-2131.3626000000049</v>
      </c>
      <c r="L132" s="47">
        <v>2300</v>
      </c>
      <c r="M132" s="47">
        <f>H132*M$1</f>
        <v>2030.245799999991</v>
      </c>
      <c r="N132" s="1">
        <f>I132*N$1</f>
        <v>315.2439999999977</v>
      </c>
      <c r="O132" s="5">
        <f t="shared" si="13"/>
        <v>2345.4897999999889</v>
      </c>
      <c r="P132" s="5"/>
      <c r="Q132" s="1">
        <f t="shared" si="14"/>
        <v>-2176.8523999999943</v>
      </c>
      <c r="R132" s="1" t="str">
        <f t="shared" si="12"/>
        <v xml:space="preserve">№117 </v>
      </c>
    </row>
    <row r="133" spans="1:18">
      <c r="A133" s="43" t="s">
        <v>150</v>
      </c>
      <c r="B133" s="44">
        <v>6049.55</v>
      </c>
      <c r="C133" s="45">
        <v>2765.68</v>
      </c>
      <c r="D133" s="43">
        <v>8815.23</v>
      </c>
      <c r="E133" s="44">
        <v>6337.22</v>
      </c>
      <c r="F133" s="45">
        <v>2857.64</v>
      </c>
      <c r="G133" s="43">
        <v>9194.8700000000008</v>
      </c>
      <c r="H133" s="44">
        <f t="shared" si="17"/>
        <v>287.67000000000007</v>
      </c>
      <c r="I133" s="44">
        <f t="shared" si="17"/>
        <v>91.960000000000036</v>
      </c>
      <c r="J133" s="44">
        <f t="shared" ref="J133:J196" si="18">SUM(H133:I133)</f>
        <v>379.63000000000011</v>
      </c>
      <c r="K133" s="44">
        <v>-2463.7602999999999</v>
      </c>
      <c r="L133" s="44">
        <v>0</v>
      </c>
      <c r="M133" s="44">
        <f>H133*M$1</f>
        <v>1961.9094000000007</v>
      </c>
      <c r="N133" s="45">
        <f>I133*N$1</f>
        <v>243.6940000000001</v>
      </c>
      <c r="O133" s="43">
        <f t="shared" si="13"/>
        <v>2205.6034000000009</v>
      </c>
      <c r="P133" s="43"/>
      <c r="Q133" s="45">
        <f t="shared" si="14"/>
        <v>-4669.3637000000008</v>
      </c>
      <c r="R133" s="45" t="str">
        <f t="shared" si="12"/>
        <v xml:space="preserve">№118 </v>
      </c>
    </row>
    <row r="134" spans="1:18">
      <c r="A134" s="5" t="s">
        <v>151</v>
      </c>
      <c r="B134" s="47"/>
      <c r="C134" s="1"/>
      <c r="D134" s="5"/>
      <c r="E134" s="47"/>
      <c r="F134" s="1"/>
      <c r="G134" s="5"/>
      <c r="H134" s="47"/>
      <c r="I134" s="47"/>
      <c r="J134" s="47">
        <f t="shared" si="18"/>
        <v>0</v>
      </c>
      <c r="K134" s="47">
        <v>0</v>
      </c>
      <c r="L134" s="47">
        <v>0</v>
      </c>
      <c r="M134" s="46"/>
      <c r="N134" s="1"/>
      <c r="O134" s="5"/>
      <c r="P134" s="5"/>
      <c r="Q134" s="1">
        <f t="shared" si="14"/>
        <v>0</v>
      </c>
      <c r="R134" s="1" t="str">
        <f t="shared" ref="R134:R197" si="19">A134</f>
        <v>№118а не установлен</v>
      </c>
    </row>
    <row r="135" spans="1:18">
      <c r="A135" s="43" t="s">
        <v>152</v>
      </c>
      <c r="B135" s="44">
        <v>4560</v>
      </c>
      <c r="C135" s="45">
        <v>5341.28</v>
      </c>
      <c r="D135" s="43">
        <v>9901.2900000000009</v>
      </c>
      <c r="E135" s="44">
        <v>4678.05</v>
      </c>
      <c r="F135" s="45">
        <v>5394.24</v>
      </c>
      <c r="G135" s="43">
        <v>10072.300000000001</v>
      </c>
      <c r="H135" s="44">
        <f>E135-B135</f>
        <v>118.05000000000018</v>
      </c>
      <c r="I135" s="44">
        <f>F135-C135</f>
        <v>52.960000000000036</v>
      </c>
      <c r="J135" s="44">
        <f t="shared" si="18"/>
        <v>171.01000000000022</v>
      </c>
      <c r="K135" s="44">
        <v>-2852.6281999999983</v>
      </c>
      <c r="L135" s="44">
        <v>3000</v>
      </c>
      <c r="M135" s="44">
        <f>H135*M$1</f>
        <v>805.10100000000125</v>
      </c>
      <c r="N135" s="45">
        <f>I135*N$1</f>
        <v>140.34400000000008</v>
      </c>
      <c r="O135" s="43">
        <f t="shared" ref="O135:O199" si="20">SUM(M135:N135)</f>
        <v>945.4450000000013</v>
      </c>
      <c r="P135" s="43"/>
      <c r="Q135" s="45">
        <f t="shared" si="14"/>
        <v>-798.07319999999982</v>
      </c>
      <c r="R135" s="45" t="str">
        <f t="shared" si="19"/>
        <v xml:space="preserve">№119 </v>
      </c>
    </row>
    <row r="136" spans="1:18">
      <c r="A136" s="5" t="s">
        <v>153</v>
      </c>
      <c r="B136" s="47"/>
      <c r="C136" s="1"/>
      <c r="D136" s="5"/>
      <c r="E136" s="47"/>
      <c r="F136" s="1"/>
      <c r="G136" s="5"/>
      <c r="H136" s="47"/>
      <c r="I136" s="47"/>
      <c r="J136" s="47">
        <f t="shared" si="18"/>
        <v>0</v>
      </c>
      <c r="K136" s="47">
        <v>0</v>
      </c>
      <c r="L136" s="47">
        <v>0</v>
      </c>
      <c r="M136" s="47"/>
      <c r="N136" s="1"/>
      <c r="O136" s="5"/>
      <c r="P136" s="5"/>
      <c r="Q136" s="1">
        <f t="shared" ref="Q136:Q199" si="21">K136-O136+L136+P136</f>
        <v>0</v>
      </c>
      <c r="R136" s="1" t="str">
        <f t="shared" si="19"/>
        <v>№120  снят</v>
      </c>
    </row>
    <row r="137" spans="1:18">
      <c r="A137" s="43" t="s">
        <v>154</v>
      </c>
      <c r="B137" s="44">
        <v>12467.16</v>
      </c>
      <c r="C137" s="45">
        <v>5273.1</v>
      </c>
      <c r="D137" s="43">
        <v>17740.260000000002</v>
      </c>
      <c r="E137" s="44"/>
      <c r="F137" s="45"/>
      <c r="G137" s="43"/>
      <c r="H137" s="44"/>
      <c r="I137" s="44"/>
      <c r="J137" s="44"/>
      <c r="K137" s="44">
        <v>7.9999999998108251E-3</v>
      </c>
      <c r="L137" s="44">
        <v>0</v>
      </c>
      <c r="M137" s="44">
        <f>H137*M$1</f>
        <v>0</v>
      </c>
      <c r="N137" s="45">
        <f>I137*N$1</f>
        <v>0</v>
      </c>
      <c r="O137" s="43">
        <f t="shared" si="20"/>
        <v>0</v>
      </c>
      <c r="P137" s="43"/>
      <c r="Q137" s="45">
        <f t="shared" si="21"/>
        <v>7.9999999998108251E-3</v>
      </c>
      <c r="R137" s="45" t="str">
        <f t="shared" si="19"/>
        <v xml:space="preserve">№121 </v>
      </c>
    </row>
    <row r="138" spans="1:18">
      <c r="A138" s="5" t="s">
        <v>155</v>
      </c>
      <c r="B138" s="47">
        <v>1697.33</v>
      </c>
      <c r="C138" s="1">
        <v>348.87</v>
      </c>
      <c r="D138" s="5">
        <v>2046.21</v>
      </c>
      <c r="E138" s="47">
        <v>1697.3600000000001</v>
      </c>
      <c r="F138" s="1">
        <v>348.89</v>
      </c>
      <c r="G138" s="5">
        <v>2046.25</v>
      </c>
      <c r="H138" s="47">
        <f t="shared" ref="H138:I145" si="22">E138-B138</f>
        <v>3.0000000000200089E-2</v>
      </c>
      <c r="I138" s="47">
        <f t="shared" si="22"/>
        <v>1.999999999998181E-2</v>
      </c>
      <c r="J138" s="47">
        <f t="shared" si="18"/>
        <v>5.0000000000181899E-2</v>
      </c>
      <c r="K138" s="47">
        <v>-5.7230999999994694</v>
      </c>
      <c r="L138" s="47">
        <v>0</v>
      </c>
      <c r="M138" s="47">
        <f>H138*M$1</f>
        <v>0.20460000000136461</v>
      </c>
      <c r="N138" s="1">
        <f>I138*N$1</f>
        <v>5.2999999999951794E-2</v>
      </c>
      <c r="O138" s="5">
        <f t="shared" si="20"/>
        <v>0.25760000000131639</v>
      </c>
      <c r="P138" s="5"/>
      <c r="Q138" s="1">
        <f t="shared" si="21"/>
        <v>-5.9807000000007857</v>
      </c>
      <c r="R138" s="1" t="str">
        <f t="shared" si="19"/>
        <v xml:space="preserve">№122 </v>
      </c>
    </row>
    <row r="139" spans="1:18">
      <c r="A139" s="43" t="s">
        <v>156</v>
      </c>
      <c r="B139" s="44">
        <v>1844.3600000000001</v>
      </c>
      <c r="C139" s="45">
        <v>374.43</v>
      </c>
      <c r="D139" s="43">
        <v>2218.8000000000002</v>
      </c>
      <c r="E139" s="44">
        <v>1969.68</v>
      </c>
      <c r="F139" s="45">
        <v>387.06</v>
      </c>
      <c r="G139" s="43">
        <v>2356.7600000000002</v>
      </c>
      <c r="H139" s="44">
        <f t="shared" si="22"/>
        <v>125.31999999999994</v>
      </c>
      <c r="I139" s="44">
        <f t="shared" si="22"/>
        <v>12.629999999999995</v>
      </c>
      <c r="J139" s="44">
        <f t="shared" si="18"/>
        <v>137.94999999999993</v>
      </c>
      <c r="K139" s="44">
        <v>-1837.1698000000001</v>
      </c>
      <c r="L139" s="44">
        <v>3000</v>
      </c>
      <c r="M139" s="44">
        <f>H139*M$1</f>
        <v>854.68239999999957</v>
      </c>
      <c r="N139" s="45">
        <f>I139*N$1</f>
        <v>33.469499999999989</v>
      </c>
      <c r="O139" s="43">
        <f t="shared" si="20"/>
        <v>888.15189999999961</v>
      </c>
      <c r="P139" s="43"/>
      <c r="Q139" s="45">
        <f t="shared" si="21"/>
        <v>274.67830000000049</v>
      </c>
      <c r="R139" s="45" t="str">
        <f t="shared" si="19"/>
        <v xml:space="preserve">№123 </v>
      </c>
    </row>
    <row r="140" spans="1:18">
      <c r="A140" s="5" t="s">
        <v>157</v>
      </c>
      <c r="B140" s="47">
        <v>9361</v>
      </c>
      <c r="C140" s="1">
        <v>2005.27</v>
      </c>
      <c r="D140" s="5">
        <v>11366.28</v>
      </c>
      <c r="E140" s="47">
        <v>9404.9699999999993</v>
      </c>
      <c r="F140" s="1">
        <v>2007.47</v>
      </c>
      <c r="G140" s="5">
        <v>11412.44</v>
      </c>
      <c r="H140" s="47">
        <f t="shared" si="22"/>
        <v>43.969999999999345</v>
      </c>
      <c r="I140" s="47">
        <f t="shared" si="22"/>
        <v>2.2000000000000455</v>
      </c>
      <c r="J140" s="47">
        <f t="shared" si="18"/>
        <v>46.169999999999391</v>
      </c>
      <c r="K140" s="47">
        <v>-1612.933599999998</v>
      </c>
      <c r="L140" s="47">
        <v>2000</v>
      </c>
      <c r="M140" s="47">
        <f>H140*M$1</f>
        <v>299.87539999999552</v>
      </c>
      <c r="N140" s="1">
        <f>I140*N$1</f>
        <v>5.83000000000012</v>
      </c>
      <c r="O140" s="5">
        <f t="shared" si="20"/>
        <v>305.70539999999562</v>
      </c>
      <c r="P140" s="5"/>
      <c r="Q140" s="1">
        <f t="shared" si="21"/>
        <v>81.361000000006243</v>
      </c>
      <c r="R140" s="1" t="str">
        <f t="shared" si="19"/>
        <v xml:space="preserve">№123а </v>
      </c>
    </row>
    <row r="141" spans="1:18">
      <c r="A141" s="43" t="s">
        <v>158</v>
      </c>
      <c r="B141" s="44"/>
      <c r="C141" s="45"/>
      <c r="D141" s="43"/>
      <c r="E141" s="44"/>
      <c r="F141" s="45"/>
      <c r="G141" s="43"/>
      <c r="H141" s="44">
        <f t="shared" si="22"/>
        <v>0</v>
      </c>
      <c r="I141" s="44">
        <f t="shared" si="22"/>
        <v>0</v>
      </c>
      <c r="J141" s="44">
        <f t="shared" si="18"/>
        <v>0</v>
      </c>
      <c r="K141" s="44">
        <v>498.18489999999997</v>
      </c>
      <c r="L141" s="44">
        <v>0</v>
      </c>
      <c r="M141" s="44"/>
      <c r="N141" s="45"/>
      <c r="O141" s="43"/>
      <c r="P141" s="43"/>
      <c r="Q141" s="45">
        <f t="shared" si="21"/>
        <v>498.18489999999997</v>
      </c>
      <c r="R141" s="45" t="str">
        <f t="shared" si="19"/>
        <v>№124 сбыт</v>
      </c>
    </row>
    <row r="142" spans="1:18">
      <c r="A142" s="5" t="s">
        <v>159</v>
      </c>
      <c r="B142" s="47">
        <v>3319.51</v>
      </c>
      <c r="C142" s="1">
        <v>1479.78</v>
      </c>
      <c r="D142" s="5">
        <v>4799.38</v>
      </c>
      <c r="E142" s="47">
        <v>3319.67</v>
      </c>
      <c r="F142" s="1">
        <v>1479.78</v>
      </c>
      <c r="G142" s="5">
        <v>4799.54</v>
      </c>
      <c r="H142" s="47">
        <f t="shared" si="22"/>
        <v>0.15999999999985448</v>
      </c>
      <c r="I142" s="47">
        <f t="shared" si="22"/>
        <v>0</v>
      </c>
      <c r="J142" s="47">
        <f t="shared" si="18"/>
        <v>0.15999999999985448</v>
      </c>
      <c r="K142" s="47">
        <v>2647.8361999999988</v>
      </c>
      <c r="L142" s="47">
        <v>0</v>
      </c>
      <c r="M142" s="46">
        <f>H142*M$1</f>
        <v>1.0911999999990076</v>
      </c>
      <c r="N142" s="1">
        <f>I142*N$1</f>
        <v>0</v>
      </c>
      <c r="O142" s="5">
        <f t="shared" si="20"/>
        <v>1.0911999999990076</v>
      </c>
      <c r="P142" s="5"/>
      <c r="Q142" s="1">
        <f t="shared" si="21"/>
        <v>2646.7449999999999</v>
      </c>
      <c r="R142" s="1" t="str">
        <f t="shared" si="19"/>
        <v xml:space="preserve">№125 </v>
      </c>
    </row>
    <row r="143" spans="1:18">
      <c r="A143" s="43" t="s">
        <v>160</v>
      </c>
      <c r="B143" s="44">
        <v>5285.1900000000005</v>
      </c>
      <c r="C143" s="45">
        <v>1468.88</v>
      </c>
      <c r="D143" s="43">
        <v>6754.08</v>
      </c>
      <c r="E143" s="44">
        <v>5641.99</v>
      </c>
      <c r="F143" s="45">
        <v>1582.6100000000001</v>
      </c>
      <c r="G143" s="43">
        <v>7224.6100000000006</v>
      </c>
      <c r="H143" s="44">
        <f t="shared" si="22"/>
        <v>356.79999999999927</v>
      </c>
      <c r="I143" s="44">
        <f t="shared" si="22"/>
        <v>113.73000000000002</v>
      </c>
      <c r="J143" s="44">
        <f t="shared" si="18"/>
        <v>470.52999999999929</v>
      </c>
      <c r="K143" s="44">
        <v>-35.929799999999886</v>
      </c>
      <c r="L143" s="44">
        <v>0</v>
      </c>
      <c r="M143" s="44">
        <f>H143*M$1</f>
        <v>2433.3759999999952</v>
      </c>
      <c r="N143" s="45">
        <f>I143*N$1</f>
        <v>301.38450000000006</v>
      </c>
      <c r="O143" s="43">
        <f t="shared" si="20"/>
        <v>2734.7604999999953</v>
      </c>
      <c r="P143" s="43"/>
      <c r="Q143" s="45">
        <f t="shared" si="21"/>
        <v>-2770.6902999999952</v>
      </c>
      <c r="R143" s="45" t="str">
        <f t="shared" si="19"/>
        <v xml:space="preserve">№126\1 </v>
      </c>
    </row>
    <row r="144" spans="1:18">
      <c r="A144" s="5" t="s">
        <v>161</v>
      </c>
      <c r="B144" s="47">
        <v>5003.18</v>
      </c>
      <c r="C144" s="1">
        <v>2660.11</v>
      </c>
      <c r="D144" s="5">
        <v>7663.4400000000005</v>
      </c>
      <c r="E144" s="47">
        <v>5018.53</v>
      </c>
      <c r="F144" s="1">
        <v>2670.9500000000003</v>
      </c>
      <c r="G144" s="5">
        <v>7689.63</v>
      </c>
      <c r="H144" s="47">
        <f t="shared" si="22"/>
        <v>15.349999999999454</v>
      </c>
      <c r="I144" s="47">
        <f t="shared" si="22"/>
        <v>10.840000000000146</v>
      </c>
      <c r="J144" s="47">
        <f t="shared" si="18"/>
        <v>26.1899999999996</v>
      </c>
      <c r="K144" s="47">
        <v>-6568.8922000000039</v>
      </c>
      <c r="L144" s="47">
        <v>0</v>
      </c>
      <c r="M144" s="47">
        <f>H144*M$1</f>
        <v>104.68699999999629</v>
      </c>
      <c r="N144" s="1">
        <f>I144*N$1</f>
        <v>28.726000000000386</v>
      </c>
      <c r="O144" s="5">
        <f t="shared" si="20"/>
        <v>133.41299999999669</v>
      </c>
      <c r="P144" s="5"/>
      <c r="Q144" s="1">
        <f t="shared" si="21"/>
        <v>-6702.3052000000007</v>
      </c>
      <c r="R144" s="1" t="str">
        <f t="shared" si="19"/>
        <v xml:space="preserve">№126\2 </v>
      </c>
    </row>
    <row r="145" spans="1:18">
      <c r="A145" s="43" t="s">
        <v>162</v>
      </c>
      <c r="B145" s="44">
        <v>92.22</v>
      </c>
      <c r="C145" s="45">
        <v>507.85</v>
      </c>
      <c r="D145" s="43">
        <v>600.09</v>
      </c>
      <c r="E145" s="44">
        <v>92.44</v>
      </c>
      <c r="F145" s="45">
        <v>507.93</v>
      </c>
      <c r="G145" s="43">
        <v>600.39</v>
      </c>
      <c r="H145" s="44">
        <f t="shared" si="22"/>
        <v>0.21999999999999886</v>
      </c>
      <c r="I145" s="44">
        <f t="shared" si="22"/>
        <v>7.9999999999984084E-2</v>
      </c>
      <c r="J145" s="44">
        <f t="shared" si="18"/>
        <v>0.29999999999998295</v>
      </c>
      <c r="K145" s="44">
        <v>917.69919999999979</v>
      </c>
      <c r="L145" s="44">
        <v>0</v>
      </c>
      <c r="M145" s="44">
        <f>H145*M$1</f>
        <v>1.5003999999999924</v>
      </c>
      <c r="N145" s="45">
        <f>I145*N$1</f>
        <v>0.21199999999995781</v>
      </c>
      <c r="O145" s="43">
        <f t="shared" si="20"/>
        <v>1.7123999999999502</v>
      </c>
      <c r="P145" s="43"/>
      <c r="Q145" s="45">
        <f t="shared" si="21"/>
        <v>915.98679999999979</v>
      </c>
      <c r="R145" s="45" t="str">
        <f t="shared" si="19"/>
        <v xml:space="preserve">№127 </v>
      </c>
    </row>
    <row r="146" spans="1:18">
      <c r="A146" s="5" t="s">
        <v>163</v>
      </c>
      <c r="B146" s="47"/>
      <c r="C146" s="1"/>
      <c r="D146" s="5"/>
      <c r="E146" s="47"/>
      <c r="F146" s="1"/>
      <c r="G146" s="5"/>
      <c r="H146" s="47"/>
      <c r="I146" s="47"/>
      <c r="J146" s="47"/>
      <c r="K146" s="47">
        <v>711.49490875777678</v>
      </c>
      <c r="L146" s="47">
        <v>0</v>
      </c>
      <c r="M146" s="47">
        <f>H146*M$1</f>
        <v>0</v>
      </c>
      <c r="N146" s="1">
        <f>I146*N$1</f>
        <v>0</v>
      </c>
      <c r="O146" s="5">
        <f t="shared" si="20"/>
        <v>0</v>
      </c>
      <c r="P146" s="5"/>
      <c r="Q146" s="1">
        <f t="shared" si="21"/>
        <v>711.49490875777678</v>
      </c>
      <c r="R146" s="1" t="str">
        <f t="shared" si="19"/>
        <v>№128 сбыт</v>
      </c>
    </row>
    <row r="147" spans="1:18">
      <c r="A147" s="43" t="s">
        <v>164</v>
      </c>
      <c r="B147" s="44">
        <v>38438.357000000004</v>
      </c>
      <c r="C147" s="45">
        <v>17434.868999999999</v>
      </c>
      <c r="D147" s="43">
        <v>55873.226000000002</v>
      </c>
      <c r="E147" s="44">
        <v>39425.607000000004</v>
      </c>
      <c r="F147" s="45">
        <v>18076.573</v>
      </c>
      <c r="G147" s="43">
        <v>57502.18</v>
      </c>
      <c r="H147" s="44">
        <f>E147-B147</f>
        <v>987.25</v>
      </c>
      <c r="I147" s="44">
        <f>F147-C147</f>
        <v>641.70400000000154</v>
      </c>
      <c r="J147" s="44">
        <f>SUM(H147:I147)</f>
        <v>1628.9540000000015</v>
      </c>
      <c r="K147" s="44">
        <v>-6840.7357000000302</v>
      </c>
      <c r="L147" s="44">
        <v>7000</v>
      </c>
      <c r="M147" s="44">
        <f>H147*M$1</f>
        <v>6733.0450000000001</v>
      </c>
      <c r="N147" s="45">
        <f>I147*N$1</f>
        <v>1700.515600000004</v>
      </c>
      <c r="O147" s="43">
        <f t="shared" si="20"/>
        <v>8433.5606000000043</v>
      </c>
      <c r="P147" s="43"/>
      <c r="Q147" s="45">
        <f t="shared" si="21"/>
        <v>-8274.2963000000345</v>
      </c>
      <c r="R147" s="45" t="str">
        <f t="shared" si="19"/>
        <v>№129</v>
      </c>
    </row>
    <row r="148" spans="1:18">
      <c r="A148" s="5" t="s">
        <v>165</v>
      </c>
      <c r="B148" s="47"/>
      <c r="C148" s="1"/>
      <c r="D148" s="5"/>
      <c r="E148" s="47"/>
      <c r="F148" s="1"/>
      <c r="G148" s="5"/>
      <c r="H148" s="47"/>
      <c r="I148" s="47"/>
      <c r="J148" s="47"/>
      <c r="K148" s="47">
        <v>1.5999999977793777E-3</v>
      </c>
      <c r="L148" s="47">
        <v>0</v>
      </c>
      <c r="M148" s="47">
        <f>H148*M$1</f>
        <v>0</v>
      </c>
      <c r="N148" s="1">
        <f>I148*N$1</f>
        <v>0</v>
      </c>
      <c r="O148" s="5">
        <f t="shared" si="20"/>
        <v>0</v>
      </c>
      <c r="P148" s="5"/>
      <c r="Q148" s="1">
        <f t="shared" si="21"/>
        <v>1.5999999977793777E-3</v>
      </c>
      <c r="R148" s="1" t="str">
        <f t="shared" si="19"/>
        <v>№130 сбыт</v>
      </c>
    </row>
    <row r="149" spans="1:18">
      <c r="A149" s="43" t="s">
        <v>166</v>
      </c>
      <c r="B149" s="44">
        <v>63356.810000000005</v>
      </c>
      <c r="C149" s="45">
        <v>30168.99</v>
      </c>
      <c r="D149" s="43">
        <v>93525.81</v>
      </c>
      <c r="E149" s="44">
        <v>63851.19</v>
      </c>
      <c r="F149" s="45">
        <v>30276.09</v>
      </c>
      <c r="G149" s="43">
        <v>94127.290000000008</v>
      </c>
      <c r="H149" s="44">
        <f t="shared" ref="H149:I180" si="23">E149-B149</f>
        <v>494.37999999999738</v>
      </c>
      <c r="I149" s="44">
        <f t="shared" si="23"/>
        <v>107.09999999999854</v>
      </c>
      <c r="J149" s="44">
        <f t="shared" si="18"/>
        <v>601.47999999999593</v>
      </c>
      <c r="K149" s="44">
        <v>-9439.9999000000353</v>
      </c>
      <c r="L149" s="44">
        <v>10000</v>
      </c>
      <c r="M149" s="44">
        <f>H149*M$1</f>
        <v>3371.6715999999824</v>
      </c>
      <c r="N149" s="45">
        <f>I149*N$1</f>
        <v>283.81499999999613</v>
      </c>
      <c r="O149" s="43">
        <f t="shared" si="20"/>
        <v>3655.4865999999784</v>
      </c>
      <c r="P149" s="43"/>
      <c r="Q149" s="45">
        <f t="shared" si="21"/>
        <v>-3095.4865000000136</v>
      </c>
      <c r="R149" s="45" t="str">
        <f t="shared" si="19"/>
        <v xml:space="preserve">№131 </v>
      </c>
    </row>
    <row r="150" spans="1:18">
      <c r="A150" s="5" t="s">
        <v>167</v>
      </c>
      <c r="B150" s="47">
        <v>3687.16</v>
      </c>
      <c r="C150" s="1">
        <v>1124.6200000000001</v>
      </c>
      <c r="D150" s="5">
        <v>4811.79</v>
      </c>
      <c r="E150" s="47">
        <v>3772.66</v>
      </c>
      <c r="F150" s="1">
        <v>1141.9100000000001</v>
      </c>
      <c r="G150" s="5">
        <v>4914.57</v>
      </c>
      <c r="H150" s="47">
        <f t="shared" si="23"/>
        <v>85.5</v>
      </c>
      <c r="I150" s="47">
        <f t="shared" si="23"/>
        <v>17.289999999999964</v>
      </c>
      <c r="J150" s="47">
        <f t="shared" si="18"/>
        <v>102.78999999999996</v>
      </c>
      <c r="K150" s="47">
        <v>-407.9650000000002</v>
      </c>
      <c r="L150" s="47">
        <v>500</v>
      </c>
      <c r="M150" s="46">
        <f>H150*M$1</f>
        <v>583.11</v>
      </c>
      <c r="N150" s="1">
        <f>I150*N$1</f>
        <v>45.818499999999901</v>
      </c>
      <c r="O150" s="5">
        <f t="shared" si="20"/>
        <v>628.92849999999987</v>
      </c>
      <c r="P150" s="5"/>
      <c r="Q150" s="1">
        <f t="shared" si="21"/>
        <v>-536.89350000000013</v>
      </c>
      <c r="R150" s="1" t="str">
        <f t="shared" si="19"/>
        <v xml:space="preserve">№132 </v>
      </c>
    </row>
    <row r="151" spans="1:18">
      <c r="A151" s="43" t="s">
        <v>168</v>
      </c>
      <c r="B151" s="44">
        <v>2858.21</v>
      </c>
      <c r="C151" s="45">
        <v>3430.42</v>
      </c>
      <c r="D151" s="43">
        <v>6288.63</v>
      </c>
      <c r="E151" s="44">
        <v>2933.33</v>
      </c>
      <c r="F151" s="45">
        <v>3444.9900000000002</v>
      </c>
      <c r="G151" s="43">
        <v>6378.34</v>
      </c>
      <c r="H151" s="44">
        <f t="shared" si="23"/>
        <v>75.119999999999891</v>
      </c>
      <c r="I151" s="44">
        <f t="shared" si="23"/>
        <v>14.570000000000164</v>
      </c>
      <c r="J151" s="44">
        <f t="shared" si="18"/>
        <v>89.690000000000055</v>
      </c>
      <c r="K151" s="44">
        <v>-1115.4939999999999</v>
      </c>
      <c r="L151" s="44">
        <v>2000</v>
      </c>
      <c r="M151" s="44">
        <f>H151*M$1</f>
        <v>512.31839999999931</v>
      </c>
      <c r="N151" s="45">
        <f>I151*N$1</f>
        <v>38.610500000000435</v>
      </c>
      <c r="O151" s="43">
        <f t="shared" si="20"/>
        <v>550.92889999999977</v>
      </c>
      <c r="P151" s="43"/>
      <c r="Q151" s="45">
        <f t="shared" si="21"/>
        <v>333.57710000000043</v>
      </c>
      <c r="R151" s="45" t="str">
        <f t="shared" si="19"/>
        <v xml:space="preserve">№133 </v>
      </c>
    </row>
    <row r="152" spans="1:18">
      <c r="A152" s="5" t="s">
        <v>169</v>
      </c>
      <c r="B152" s="47">
        <v>2778.35</v>
      </c>
      <c r="C152" s="1">
        <v>1093.6600000000001</v>
      </c>
      <c r="D152" s="5">
        <v>3872.04</v>
      </c>
      <c r="E152" s="47">
        <v>2792.14</v>
      </c>
      <c r="F152" s="1">
        <v>1100.17</v>
      </c>
      <c r="G152" s="5">
        <v>3892.34</v>
      </c>
      <c r="H152" s="47">
        <f t="shared" si="23"/>
        <v>13.789999999999964</v>
      </c>
      <c r="I152" s="47">
        <f t="shared" si="23"/>
        <v>6.5099999999999909</v>
      </c>
      <c r="J152" s="47">
        <f t="shared" si="18"/>
        <v>20.299999999999955</v>
      </c>
      <c r="K152" s="47">
        <v>136.40630000000141</v>
      </c>
      <c r="L152" s="47">
        <v>0</v>
      </c>
      <c r="M152" s="47">
        <f>H152*M$1</f>
        <v>94.047799999999754</v>
      </c>
      <c r="N152" s="1">
        <f>I152*N$1</f>
        <v>17.251499999999975</v>
      </c>
      <c r="O152" s="5">
        <f t="shared" si="20"/>
        <v>111.29929999999973</v>
      </c>
      <c r="P152" s="5"/>
      <c r="Q152" s="1">
        <f t="shared" si="21"/>
        <v>25.107000000001676</v>
      </c>
      <c r="R152" s="1" t="str">
        <f t="shared" si="19"/>
        <v xml:space="preserve">№134 </v>
      </c>
    </row>
    <row r="153" spans="1:18">
      <c r="A153" s="43" t="s">
        <v>170</v>
      </c>
      <c r="B153" s="44">
        <v>2403.42</v>
      </c>
      <c r="C153" s="45">
        <v>1277.1200000000001</v>
      </c>
      <c r="D153" s="43">
        <v>3680.57</v>
      </c>
      <c r="E153" s="44">
        <v>2495.63</v>
      </c>
      <c r="F153" s="45">
        <v>1343.23</v>
      </c>
      <c r="G153" s="43">
        <v>3838.89</v>
      </c>
      <c r="H153" s="44">
        <f t="shared" si="23"/>
        <v>92.210000000000036</v>
      </c>
      <c r="I153" s="44">
        <f t="shared" si="23"/>
        <v>66.1099999999999</v>
      </c>
      <c r="J153" s="44">
        <f t="shared" si="18"/>
        <v>158.31999999999994</v>
      </c>
      <c r="K153" s="44">
        <v>-3036.9367000000002</v>
      </c>
      <c r="L153" s="44">
        <v>0</v>
      </c>
      <c r="M153" s="44">
        <f>H153*M$1</f>
        <v>628.87220000000025</v>
      </c>
      <c r="N153" s="45">
        <f>I153*N$1</f>
        <v>175.19149999999973</v>
      </c>
      <c r="O153" s="43">
        <f t="shared" si="20"/>
        <v>804.06369999999993</v>
      </c>
      <c r="P153" s="43"/>
      <c r="Q153" s="45">
        <f t="shared" si="21"/>
        <v>-3841.0003999999999</v>
      </c>
      <c r="R153" s="45" t="str">
        <f t="shared" si="19"/>
        <v xml:space="preserve">№135 </v>
      </c>
    </row>
    <row r="154" spans="1:18">
      <c r="A154" s="5" t="s">
        <v>171</v>
      </c>
      <c r="B154" s="47">
        <v>1756.73</v>
      </c>
      <c r="C154" s="1">
        <v>1343.75</v>
      </c>
      <c r="D154" s="5">
        <v>3100.48</v>
      </c>
      <c r="E154" s="47">
        <v>1771.93</v>
      </c>
      <c r="F154" s="1">
        <v>1350.67</v>
      </c>
      <c r="G154" s="5">
        <v>3122.61</v>
      </c>
      <c r="H154" s="47">
        <f t="shared" si="23"/>
        <v>15.200000000000045</v>
      </c>
      <c r="I154" s="47">
        <f t="shared" si="23"/>
        <v>6.9200000000000728</v>
      </c>
      <c r="J154" s="47">
        <f t="shared" si="18"/>
        <v>22.120000000000118</v>
      </c>
      <c r="K154" s="47">
        <v>9311.7245000000003</v>
      </c>
      <c r="L154" s="47">
        <v>0</v>
      </c>
      <c r="M154" s="47">
        <f>H154*M$1</f>
        <v>103.66400000000031</v>
      </c>
      <c r="N154" s="1">
        <f>I154*N$1</f>
        <v>18.338000000000193</v>
      </c>
      <c r="O154" s="5">
        <f t="shared" si="20"/>
        <v>122.00200000000051</v>
      </c>
      <c r="P154" s="5"/>
      <c r="Q154" s="1">
        <f t="shared" si="21"/>
        <v>9189.7224999999999</v>
      </c>
      <c r="R154" s="1" t="str">
        <f t="shared" si="19"/>
        <v xml:space="preserve">№136 </v>
      </c>
    </row>
    <row r="155" spans="1:18">
      <c r="A155" s="43" t="s">
        <v>172</v>
      </c>
      <c r="B155" s="44">
        <v>2482.36</v>
      </c>
      <c r="C155" s="45">
        <v>1075.1400000000001</v>
      </c>
      <c r="D155" s="43">
        <v>3557.51</v>
      </c>
      <c r="E155" s="44">
        <v>2482.36</v>
      </c>
      <c r="F155" s="45">
        <v>1075.1400000000001</v>
      </c>
      <c r="G155" s="43">
        <v>3557.51</v>
      </c>
      <c r="H155" s="44">
        <f t="shared" si="23"/>
        <v>0</v>
      </c>
      <c r="I155" s="44">
        <f t="shared" si="23"/>
        <v>0</v>
      </c>
      <c r="J155" s="44">
        <f t="shared" si="18"/>
        <v>0</v>
      </c>
      <c r="K155" s="44">
        <v>-305.1281000000007</v>
      </c>
      <c r="L155" s="44">
        <v>0</v>
      </c>
      <c r="M155" s="44">
        <f>H155*M$1</f>
        <v>0</v>
      </c>
      <c r="N155" s="45">
        <f>I155*N$1</f>
        <v>0</v>
      </c>
      <c r="O155" s="43">
        <f t="shared" si="20"/>
        <v>0</v>
      </c>
      <c r="P155" s="43"/>
      <c r="Q155" s="45">
        <f t="shared" si="21"/>
        <v>-305.1281000000007</v>
      </c>
      <c r="R155" s="45" t="str">
        <f t="shared" si="19"/>
        <v>№137</v>
      </c>
    </row>
    <row r="156" spans="1:18">
      <c r="A156" s="5" t="s">
        <v>173</v>
      </c>
      <c r="B156" s="47">
        <v>8813.64</v>
      </c>
      <c r="C156" s="1">
        <v>1742.14</v>
      </c>
      <c r="D156" s="5">
        <v>10555.81</v>
      </c>
      <c r="E156" s="47">
        <v>9061.9</v>
      </c>
      <c r="F156" s="1">
        <v>1785.75</v>
      </c>
      <c r="G156" s="5">
        <v>10847.67</v>
      </c>
      <c r="H156" s="47">
        <f t="shared" si="23"/>
        <v>248.26000000000022</v>
      </c>
      <c r="I156" s="47">
        <f t="shared" si="23"/>
        <v>43.6099999999999</v>
      </c>
      <c r="J156" s="47">
        <f t="shared" si="18"/>
        <v>291.87000000000012</v>
      </c>
      <c r="K156" s="47">
        <v>-2308.8704999999954</v>
      </c>
      <c r="L156" s="47">
        <v>2300</v>
      </c>
      <c r="M156" s="47">
        <f>H156*M$1</f>
        <v>1693.1332000000016</v>
      </c>
      <c r="N156" s="1">
        <f>I156*N$1</f>
        <v>115.56649999999973</v>
      </c>
      <c r="O156" s="5">
        <f t="shared" si="20"/>
        <v>1808.6997000000013</v>
      </c>
      <c r="P156" s="5"/>
      <c r="Q156" s="1">
        <f t="shared" si="21"/>
        <v>-1817.5701999999965</v>
      </c>
      <c r="R156" s="1" t="str">
        <f t="shared" si="19"/>
        <v>№138</v>
      </c>
    </row>
    <row r="157" spans="1:18">
      <c r="A157" s="43" t="s">
        <v>174</v>
      </c>
      <c r="B157" s="44">
        <v>7039.78</v>
      </c>
      <c r="C157" s="45">
        <v>4694.57</v>
      </c>
      <c r="D157" s="43">
        <v>11734.35</v>
      </c>
      <c r="E157" s="44">
        <v>7456.3600000000006</v>
      </c>
      <c r="F157" s="45">
        <v>4882.7300000000005</v>
      </c>
      <c r="G157" s="43">
        <v>12339.1</v>
      </c>
      <c r="H157" s="44">
        <f t="shared" si="23"/>
        <v>416.58000000000084</v>
      </c>
      <c r="I157" s="44">
        <f t="shared" si="23"/>
        <v>188.16000000000076</v>
      </c>
      <c r="J157" s="44">
        <f t="shared" si="18"/>
        <v>604.7400000000016</v>
      </c>
      <c r="K157" s="44">
        <v>-2236.4262999999978</v>
      </c>
      <c r="L157" s="44">
        <v>2236.4299999999998</v>
      </c>
      <c r="M157" s="44">
        <f>H157*M$1</f>
        <v>2841.075600000006</v>
      </c>
      <c r="N157" s="45">
        <f>I157*N$1</f>
        <v>498.62400000000201</v>
      </c>
      <c r="O157" s="43">
        <f t="shared" si="20"/>
        <v>3339.6996000000081</v>
      </c>
      <c r="P157" s="43"/>
      <c r="Q157" s="45">
        <f t="shared" si="21"/>
        <v>-3339.6959000000065</v>
      </c>
      <c r="R157" s="45" t="str">
        <f t="shared" si="19"/>
        <v xml:space="preserve">№139 </v>
      </c>
    </row>
    <row r="158" spans="1:18">
      <c r="A158" s="5" t="s">
        <v>175</v>
      </c>
      <c r="B158" s="47">
        <v>18136.400000000001</v>
      </c>
      <c r="C158" s="1">
        <v>9238.9</v>
      </c>
      <c r="D158" s="5">
        <v>27375.31</v>
      </c>
      <c r="E158" s="47">
        <v>18228.490000000002</v>
      </c>
      <c r="F158" s="1">
        <v>9274.1200000000008</v>
      </c>
      <c r="G158" s="5">
        <v>27502.62</v>
      </c>
      <c r="H158" s="47">
        <f t="shared" si="23"/>
        <v>92.090000000000146</v>
      </c>
      <c r="I158" s="47">
        <f t="shared" si="23"/>
        <v>35.220000000001164</v>
      </c>
      <c r="J158" s="47">
        <f t="shared" si="18"/>
        <v>127.31000000000131</v>
      </c>
      <c r="K158" s="47">
        <v>-960.97850000000108</v>
      </c>
      <c r="L158" s="47">
        <v>0</v>
      </c>
      <c r="M158" s="46">
        <f>H158*M$1</f>
        <v>628.05380000000105</v>
      </c>
      <c r="N158" s="1">
        <f>I158*N$1</f>
        <v>93.333000000003082</v>
      </c>
      <c r="O158" s="5">
        <f t="shared" si="20"/>
        <v>721.38680000000409</v>
      </c>
      <c r="P158" s="5"/>
      <c r="Q158" s="1">
        <f t="shared" si="21"/>
        <v>-1682.3653000000052</v>
      </c>
      <c r="R158" s="1" t="str">
        <f t="shared" si="19"/>
        <v xml:space="preserve">№140 </v>
      </c>
    </row>
    <row r="159" spans="1:18">
      <c r="A159" s="43" t="s">
        <v>176</v>
      </c>
      <c r="B159" s="44">
        <v>9532.94</v>
      </c>
      <c r="C159" s="45">
        <v>4818.32</v>
      </c>
      <c r="D159" s="43">
        <v>14351.27</v>
      </c>
      <c r="E159" s="44">
        <v>9591.9500000000007</v>
      </c>
      <c r="F159" s="45">
        <v>4841.29</v>
      </c>
      <c r="G159" s="43">
        <v>14433.24</v>
      </c>
      <c r="H159" s="44">
        <f t="shared" si="23"/>
        <v>59.010000000000218</v>
      </c>
      <c r="I159" s="44">
        <f t="shared" si="23"/>
        <v>22.970000000000255</v>
      </c>
      <c r="J159" s="44">
        <f t="shared" si="18"/>
        <v>81.980000000000473</v>
      </c>
      <c r="K159" s="44">
        <v>-21983.626299999996</v>
      </c>
      <c r="L159" s="44">
        <v>0</v>
      </c>
      <c r="M159" s="44">
        <f>H159*M$1</f>
        <v>402.44820000000152</v>
      </c>
      <c r="N159" s="45">
        <f>I159*N$1</f>
        <v>60.870500000000675</v>
      </c>
      <c r="O159" s="43">
        <f t="shared" si="20"/>
        <v>463.3187000000022</v>
      </c>
      <c r="P159" s="43"/>
      <c r="Q159" s="45">
        <f t="shared" si="21"/>
        <v>-22446.945</v>
      </c>
      <c r="R159" s="45" t="str">
        <f t="shared" si="19"/>
        <v xml:space="preserve">№141\1 </v>
      </c>
    </row>
    <row r="160" spans="1:18">
      <c r="A160" s="5" t="s">
        <v>177</v>
      </c>
      <c r="B160" s="47">
        <v>3320.25</v>
      </c>
      <c r="C160" s="1">
        <v>765.71</v>
      </c>
      <c r="D160" s="5">
        <v>4085.9700000000003</v>
      </c>
      <c r="E160" s="47">
        <v>3388.23</v>
      </c>
      <c r="F160" s="1">
        <v>779.43000000000006</v>
      </c>
      <c r="G160" s="5">
        <v>4167.67</v>
      </c>
      <c r="H160" s="47">
        <f t="shared" si="23"/>
        <v>67.980000000000018</v>
      </c>
      <c r="I160" s="47">
        <f t="shared" si="23"/>
        <v>13.720000000000027</v>
      </c>
      <c r="J160" s="47">
        <f t="shared" si="18"/>
        <v>81.700000000000045</v>
      </c>
      <c r="K160" s="47">
        <v>15110.494900000002</v>
      </c>
      <c r="L160" s="47">
        <v>0</v>
      </c>
      <c r="M160" s="47">
        <f>H160*M$1</f>
        <v>463.62360000000012</v>
      </c>
      <c r="N160" s="1">
        <f>I160*N$1</f>
        <v>36.358000000000068</v>
      </c>
      <c r="O160" s="5">
        <f t="shared" si="20"/>
        <v>499.98160000000018</v>
      </c>
      <c r="P160" s="5"/>
      <c r="Q160" s="1">
        <f t="shared" si="21"/>
        <v>14610.513300000001</v>
      </c>
      <c r="R160" s="1" t="str">
        <f t="shared" si="19"/>
        <v xml:space="preserve">№141\2 </v>
      </c>
    </row>
    <row r="161" spans="1:18">
      <c r="A161" s="43" t="s">
        <v>178</v>
      </c>
      <c r="B161" s="44">
        <v>359.13</v>
      </c>
      <c r="C161" s="45">
        <v>710.36</v>
      </c>
      <c r="D161" s="43">
        <v>1069.5</v>
      </c>
      <c r="E161" s="44">
        <v>401.99</v>
      </c>
      <c r="F161" s="45">
        <v>717.82</v>
      </c>
      <c r="G161" s="43">
        <v>1119.82</v>
      </c>
      <c r="H161" s="44">
        <f t="shared" si="23"/>
        <v>42.860000000000014</v>
      </c>
      <c r="I161" s="44">
        <f t="shared" si="23"/>
        <v>7.4600000000000364</v>
      </c>
      <c r="J161" s="44">
        <f t="shared" si="18"/>
        <v>50.32000000000005</v>
      </c>
      <c r="K161" s="44">
        <v>531.04790000000025</v>
      </c>
      <c r="L161" s="44">
        <v>0</v>
      </c>
      <c r="M161" s="44">
        <f>H161*M$1</f>
        <v>292.30520000000013</v>
      </c>
      <c r="N161" s="45">
        <f>I161*N$1</f>
        <v>19.769000000000094</v>
      </c>
      <c r="O161" s="43">
        <f t="shared" si="20"/>
        <v>312.07420000000025</v>
      </c>
      <c r="P161" s="43"/>
      <c r="Q161" s="45">
        <f t="shared" si="21"/>
        <v>218.97370000000001</v>
      </c>
      <c r="R161" s="45" t="str">
        <f t="shared" si="19"/>
        <v xml:space="preserve">№142 </v>
      </c>
    </row>
    <row r="162" spans="1:18">
      <c r="A162" s="5" t="s">
        <v>179</v>
      </c>
      <c r="B162" s="47">
        <v>11.39</v>
      </c>
      <c r="C162" s="1">
        <v>5.36</v>
      </c>
      <c r="D162" s="5">
        <v>16.760000000000002</v>
      </c>
      <c r="E162" s="47">
        <v>11.39</v>
      </c>
      <c r="F162" s="1">
        <v>5.36</v>
      </c>
      <c r="G162" s="5">
        <v>16.760000000000002</v>
      </c>
      <c r="H162" s="47">
        <f t="shared" si="23"/>
        <v>0</v>
      </c>
      <c r="I162" s="47">
        <f t="shared" si="23"/>
        <v>0</v>
      </c>
      <c r="J162" s="47">
        <f t="shared" si="18"/>
        <v>0</v>
      </c>
      <c r="K162" s="47">
        <v>-56.552300000000017</v>
      </c>
      <c r="L162" s="47">
        <v>0</v>
      </c>
      <c r="M162" s="47">
        <f>H162*M$1</f>
        <v>0</v>
      </c>
      <c r="N162" s="1">
        <f>I162*N$1</f>
        <v>0</v>
      </c>
      <c r="O162" s="5">
        <f t="shared" si="20"/>
        <v>0</v>
      </c>
      <c r="P162" s="5"/>
      <c r="Q162" s="1">
        <f t="shared" si="21"/>
        <v>-56.552300000000017</v>
      </c>
      <c r="R162" s="1" t="str">
        <f t="shared" si="19"/>
        <v xml:space="preserve">№143 </v>
      </c>
    </row>
    <row r="163" spans="1:18">
      <c r="A163" s="43" t="s">
        <v>180</v>
      </c>
      <c r="B163" s="44">
        <v>564.27</v>
      </c>
      <c r="C163" s="45">
        <v>228.5</v>
      </c>
      <c r="D163" s="43">
        <v>792.79</v>
      </c>
      <c r="E163" s="44">
        <v>564.27</v>
      </c>
      <c r="F163" s="45">
        <v>228.5</v>
      </c>
      <c r="G163" s="43">
        <v>792.79</v>
      </c>
      <c r="H163" s="44">
        <f t="shared" si="23"/>
        <v>0</v>
      </c>
      <c r="I163" s="44">
        <f t="shared" si="23"/>
        <v>0</v>
      </c>
      <c r="J163" s="44">
        <f t="shared" si="18"/>
        <v>0</v>
      </c>
      <c r="K163" s="44">
        <v>-43.067399999999836</v>
      </c>
      <c r="L163" s="44">
        <v>0</v>
      </c>
      <c r="M163" s="44">
        <f>H163*M$1</f>
        <v>0</v>
      </c>
      <c r="N163" s="45">
        <f>I163*N$1</f>
        <v>0</v>
      </c>
      <c r="O163" s="43">
        <f t="shared" si="20"/>
        <v>0</v>
      </c>
      <c r="P163" s="43"/>
      <c r="Q163" s="45">
        <f t="shared" si="21"/>
        <v>-43.067399999999836</v>
      </c>
      <c r="R163" s="45" t="str">
        <f t="shared" si="19"/>
        <v>№143а</v>
      </c>
    </row>
    <row r="164" spans="1:18">
      <c r="A164" s="5" t="s">
        <v>181</v>
      </c>
      <c r="B164" s="47">
        <v>7783.34</v>
      </c>
      <c r="C164" s="1">
        <v>5439.27</v>
      </c>
      <c r="D164" s="5">
        <v>13222.64</v>
      </c>
      <c r="E164" s="47">
        <v>7853.07</v>
      </c>
      <c r="F164" s="1">
        <v>5466.83</v>
      </c>
      <c r="G164" s="5">
        <v>13319.94</v>
      </c>
      <c r="H164" s="47">
        <f t="shared" si="23"/>
        <v>69.729999999999563</v>
      </c>
      <c r="I164" s="47">
        <f t="shared" si="23"/>
        <v>27.559999999999491</v>
      </c>
      <c r="J164" s="47">
        <f t="shared" si="18"/>
        <v>97.289999999999054</v>
      </c>
      <c r="K164" s="47">
        <v>-1126.6203000000032</v>
      </c>
      <c r="L164" s="47">
        <v>0</v>
      </c>
      <c r="M164" s="47">
        <f>H164*M$1</f>
        <v>475.55859999999706</v>
      </c>
      <c r="N164" s="1">
        <f>I164*N$1</f>
        <v>73.033999999998642</v>
      </c>
      <c r="O164" s="5">
        <f t="shared" si="20"/>
        <v>548.59259999999574</v>
      </c>
      <c r="P164" s="5"/>
      <c r="Q164" s="1">
        <f t="shared" si="21"/>
        <v>-1675.2128999999991</v>
      </c>
      <c r="R164" s="1" t="str">
        <f t="shared" si="19"/>
        <v xml:space="preserve">№144 </v>
      </c>
    </row>
    <row r="165" spans="1:18">
      <c r="A165" s="43" t="s">
        <v>182</v>
      </c>
      <c r="B165" s="44">
        <v>2724.19</v>
      </c>
      <c r="C165" s="45">
        <v>2786.27</v>
      </c>
      <c r="D165" s="43">
        <v>5510.47</v>
      </c>
      <c r="E165" s="44">
        <v>2835.9500000000003</v>
      </c>
      <c r="F165" s="45">
        <v>2805.64</v>
      </c>
      <c r="G165" s="43">
        <v>5641.59</v>
      </c>
      <c r="H165" s="44">
        <f t="shared" si="23"/>
        <v>111.76000000000022</v>
      </c>
      <c r="I165" s="44">
        <f t="shared" si="23"/>
        <v>19.369999999999891</v>
      </c>
      <c r="J165" s="44">
        <f t="shared" si="18"/>
        <v>131.13000000000011</v>
      </c>
      <c r="K165" s="44">
        <v>-7456.3744000000097</v>
      </c>
      <c r="L165" s="44">
        <v>0</v>
      </c>
      <c r="M165" s="44">
        <f>H165*M$1</f>
        <v>762.20320000000152</v>
      </c>
      <c r="N165" s="45">
        <f>I165*N$1</f>
        <v>51.330499999999709</v>
      </c>
      <c r="O165" s="43">
        <f t="shared" si="20"/>
        <v>813.5337000000012</v>
      </c>
      <c r="P165" s="43"/>
      <c r="Q165" s="45">
        <f t="shared" si="21"/>
        <v>-8269.9081000000115</v>
      </c>
      <c r="R165" s="45" t="str">
        <f t="shared" si="19"/>
        <v xml:space="preserve">№145\1 </v>
      </c>
    </row>
    <row r="166" spans="1:18">
      <c r="A166" s="5" t="s">
        <v>183</v>
      </c>
      <c r="B166" s="47">
        <v>5468.21</v>
      </c>
      <c r="C166" s="1">
        <v>2618.59</v>
      </c>
      <c r="D166" s="5">
        <v>8086.9000000000005</v>
      </c>
      <c r="E166" s="47">
        <v>5600.57</v>
      </c>
      <c r="F166" s="1">
        <v>2650.68</v>
      </c>
      <c r="G166" s="5">
        <v>8251.36</v>
      </c>
      <c r="H166" s="47">
        <f t="shared" si="23"/>
        <v>132.35999999999967</v>
      </c>
      <c r="I166" s="47">
        <f t="shared" si="23"/>
        <v>32.089999999999691</v>
      </c>
      <c r="J166" s="47">
        <f t="shared" si="18"/>
        <v>164.44999999999936</v>
      </c>
      <c r="K166" s="47">
        <v>5775.9858000000022</v>
      </c>
      <c r="L166" s="47">
        <v>1681</v>
      </c>
      <c r="M166" s="46">
        <f>H166*M$1</f>
        <v>902.69519999999784</v>
      </c>
      <c r="N166" s="1">
        <f>I166*N$1</f>
        <v>85.038499999999175</v>
      </c>
      <c r="O166" s="5">
        <f t="shared" si="20"/>
        <v>987.73369999999704</v>
      </c>
      <c r="P166" s="5"/>
      <c r="Q166" s="1">
        <f t="shared" si="21"/>
        <v>6469.2521000000052</v>
      </c>
      <c r="R166" s="1" t="str">
        <f t="shared" si="19"/>
        <v>№145\2</v>
      </c>
    </row>
    <row r="167" spans="1:18">
      <c r="A167" s="43" t="s">
        <v>184</v>
      </c>
      <c r="B167" s="44">
        <v>9018.41</v>
      </c>
      <c r="C167" s="45">
        <v>4627.41</v>
      </c>
      <c r="D167" s="43">
        <v>13645.83</v>
      </c>
      <c r="E167" s="44">
        <v>9031.5300000000007</v>
      </c>
      <c r="F167" s="45">
        <v>4628.2700000000004</v>
      </c>
      <c r="G167" s="43">
        <v>13659.81</v>
      </c>
      <c r="H167" s="44">
        <f t="shared" si="23"/>
        <v>13.1200000000008</v>
      </c>
      <c r="I167" s="44">
        <f t="shared" si="23"/>
        <v>0.86000000000058208</v>
      </c>
      <c r="J167" s="44">
        <f t="shared" si="18"/>
        <v>13.980000000001382</v>
      </c>
      <c r="K167" s="44">
        <v>25507.184000000016</v>
      </c>
      <c r="L167" s="44">
        <v>0</v>
      </c>
      <c r="M167" s="44">
        <f>H167*M$1</f>
        <v>89.478400000005465</v>
      </c>
      <c r="N167" s="45">
        <f>I167*N$1</f>
        <v>2.2790000000015422</v>
      </c>
      <c r="O167" s="43">
        <f t="shared" si="20"/>
        <v>91.75740000000701</v>
      </c>
      <c r="P167" s="43"/>
      <c r="Q167" s="45">
        <f t="shared" si="21"/>
        <v>25415.42660000001</v>
      </c>
      <c r="R167" s="45" t="str">
        <f t="shared" si="19"/>
        <v xml:space="preserve">№146 </v>
      </c>
    </row>
    <row r="168" spans="1:18">
      <c r="A168" s="5" t="s">
        <v>185</v>
      </c>
      <c r="B168" s="47">
        <v>16243.336000000001</v>
      </c>
      <c r="C168" s="1">
        <v>7691.4830000000002</v>
      </c>
      <c r="D168" s="5">
        <v>23934.819</v>
      </c>
      <c r="E168" s="47">
        <v>16674.97</v>
      </c>
      <c r="F168" s="1">
        <v>8283.4519999999993</v>
      </c>
      <c r="G168" s="5">
        <v>24958.422000000002</v>
      </c>
      <c r="H168" s="47">
        <f t="shared" si="23"/>
        <v>431.63400000000001</v>
      </c>
      <c r="I168" s="47">
        <f t="shared" si="23"/>
        <v>591.96899999999914</v>
      </c>
      <c r="J168" s="47">
        <f t="shared" si="18"/>
        <v>1023.6029999999992</v>
      </c>
      <c r="K168" s="47">
        <v>-32796.837919999984</v>
      </c>
      <c r="L168" s="47">
        <v>0</v>
      </c>
      <c r="M168" s="46">
        <f>H168*M$1</f>
        <v>2943.7438800000004</v>
      </c>
      <c r="N168" s="1">
        <f>I168*N$1</f>
        <v>1568.7178499999977</v>
      </c>
      <c r="O168" s="5">
        <f t="shared" si="20"/>
        <v>4512.4617299999982</v>
      </c>
      <c r="P168" s="5"/>
      <c r="Q168" s="1">
        <f t="shared" si="21"/>
        <v>-37309.299649999979</v>
      </c>
      <c r="R168" s="1" t="str">
        <f t="shared" si="19"/>
        <v>№146 3ф</v>
      </c>
    </row>
    <row r="169" spans="1:18">
      <c r="A169" s="43" t="s">
        <v>186</v>
      </c>
      <c r="B169" s="44">
        <v>1803.65</v>
      </c>
      <c r="C169" s="45">
        <v>2457.17</v>
      </c>
      <c r="D169" s="43">
        <v>4260.83</v>
      </c>
      <c r="E169" s="44">
        <v>1844.15</v>
      </c>
      <c r="F169" s="45">
        <v>2562.19</v>
      </c>
      <c r="G169" s="43">
        <v>4406.3500000000004</v>
      </c>
      <c r="H169" s="44">
        <f t="shared" si="23"/>
        <v>40.5</v>
      </c>
      <c r="I169" s="44">
        <f t="shared" si="23"/>
        <v>105.01999999999998</v>
      </c>
      <c r="J169" s="44">
        <f t="shared" si="18"/>
        <v>145.51999999999998</v>
      </c>
      <c r="K169" s="44">
        <v>-4021.0866000000001</v>
      </c>
      <c r="L169" s="44">
        <v>0</v>
      </c>
      <c r="M169" s="44">
        <f>H169*M$1</f>
        <v>276.21000000000004</v>
      </c>
      <c r="N169" s="45">
        <f>I169*N$1</f>
        <v>278.30299999999994</v>
      </c>
      <c r="O169" s="43">
        <f t="shared" si="20"/>
        <v>554.51299999999992</v>
      </c>
      <c r="P169" s="43"/>
      <c r="Q169" s="45">
        <f t="shared" si="21"/>
        <v>-4575.5995999999996</v>
      </c>
      <c r="R169" s="45" t="str">
        <f t="shared" si="19"/>
        <v xml:space="preserve">№147 </v>
      </c>
    </row>
    <row r="170" spans="1:18">
      <c r="A170" s="5" t="s">
        <v>187</v>
      </c>
      <c r="B170" s="47">
        <v>1167.6600000000001</v>
      </c>
      <c r="C170" s="1">
        <v>3844.26</v>
      </c>
      <c r="D170" s="5">
        <v>5011.9800000000005</v>
      </c>
      <c r="E170" s="47">
        <v>1285.8500000000001</v>
      </c>
      <c r="F170" s="1">
        <v>3861.52</v>
      </c>
      <c r="G170" s="5">
        <v>5147.43</v>
      </c>
      <c r="H170" s="47">
        <f t="shared" si="23"/>
        <v>118.19000000000005</v>
      </c>
      <c r="I170" s="47">
        <f t="shared" si="23"/>
        <v>17.259999999999764</v>
      </c>
      <c r="J170" s="47">
        <f t="shared" si="18"/>
        <v>135.44999999999982</v>
      </c>
      <c r="K170" s="47">
        <v>-2172.4043000000006</v>
      </c>
      <c r="L170" s="47">
        <v>1201.52</v>
      </c>
      <c r="M170" s="47">
        <f>H170*M$1</f>
        <v>806.05580000000043</v>
      </c>
      <c r="N170" s="1">
        <f>I170*N$1</f>
        <v>45.738999999999372</v>
      </c>
      <c r="O170" s="5">
        <f t="shared" si="20"/>
        <v>851.79479999999978</v>
      </c>
      <c r="P170" s="5"/>
      <c r="Q170" s="1">
        <f t="shared" si="21"/>
        <v>-1822.6791000000003</v>
      </c>
      <c r="R170" s="1" t="str">
        <f t="shared" si="19"/>
        <v>№148</v>
      </c>
    </row>
    <row r="171" spans="1:18">
      <c r="A171" s="43" t="s">
        <v>188</v>
      </c>
      <c r="B171" s="44">
        <v>27936.75</v>
      </c>
      <c r="C171" s="45">
        <v>14295.82</v>
      </c>
      <c r="D171" s="43">
        <v>42232.6</v>
      </c>
      <c r="E171" s="44">
        <v>28159.03</v>
      </c>
      <c r="F171" s="45">
        <v>14355.630000000001</v>
      </c>
      <c r="G171" s="43">
        <v>42514.68</v>
      </c>
      <c r="H171" s="44">
        <f t="shared" si="23"/>
        <v>222.27999999999884</v>
      </c>
      <c r="I171" s="44">
        <f t="shared" si="23"/>
        <v>59.81000000000131</v>
      </c>
      <c r="J171" s="44">
        <f t="shared" si="18"/>
        <v>282.09000000000015</v>
      </c>
      <c r="K171" s="44">
        <v>-2236.5934000000061</v>
      </c>
      <c r="L171" s="44">
        <v>2236.59</v>
      </c>
      <c r="M171" s="44">
        <f>H171*M$1</f>
        <v>1515.9495999999922</v>
      </c>
      <c r="N171" s="45">
        <f>I171*N$1</f>
        <v>158.49650000000346</v>
      </c>
      <c r="O171" s="43">
        <f t="shared" si="20"/>
        <v>1674.4460999999956</v>
      </c>
      <c r="P171" s="43"/>
      <c r="Q171" s="45">
        <f t="shared" si="21"/>
        <v>-1674.4495000000015</v>
      </c>
      <c r="R171" s="45" t="str">
        <f t="shared" si="19"/>
        <v>№149</v>
      </c>
    </row>
    <row r="172" spans="1:18">
      <c r="A172" s="5" t="s">
        <v>189</v>
      </c>
      <c r="B172" s="47">
        <v>8933.41</v>
      </c>
      <c r="C172" s="1">
        <v>3133.19</v>
      </c>
      <c r="D172" s="5">
        <v>12066.61</v>
      </c>
      <c r="E172" s="47">
        <v>9085.8000000000011</v>
      </c>
      <c r="F172" s="1">
        <v>3292.94</v>
      </c>
      <c r="G172" s="5">
        <v>12378.74</v>
      </c>
      <c r="H172" s="47">
        <f t="shared" si="23"/>
        <v>152.39000000000124</v>
      </c>
      <c r="I172" s="47">
        <f t="shared" si="23"/>
        <v>159.75</v>
      </c>
      <c r="J172" s="47">
        <f>SUM(H172:I172)</f>
        <v>312.14000000000124</v>
      </c>
      <c r="K172" s="47">
        <v>-3750.8189999999963</v>
      </c>
      <c r="L172" s="47">
        <v>5251</v>
      </c>
      <c r="M172" s="46">
        <f>H172*M$1</f>
        <v>1039.2998000000084</v>
      </c>
      <c r="N172" s="1">
        <f>I172*N$1</f>
        <v>423.33749999999998</v>
      </c>
      <c r="O172" s="5">
        <f t="shared" si="20"/>
        <v>1462.6373000000085</v>
      </c>
      <c r="P172" s="5"/>
      <c r="Q172" s="1">
        <f t="shared" si="21"/>
        <v>37.543699999994715</v>
      </c>
      <c r="R172" s="1" t="str">
        <f t="shared" si="19"/>
        <v xml:space="preserve">№150 </v>
      </c>
    </row>
    <row r="173" spans="1:18">
      <c r="A173" s="43" t="s">
        <v>190</v>
      </c>
      <c r="B173" s="44">
        <v>1048.01</v>
      </c>
      <c r="C173" s="45">
        <v>412.78000000000003</v>
      </c>
      <c r="D173" s="43">
        <v>1460.8</v>
      </c>
      <c r="E173" s="44">
        <v>1048.01</v>
      </c>
      <c r="F173" s="45">
        <v>412.79</v>
      </c>
      <c r="G173" s="43">
        <v>1460.81</v>
      </c>
      <c r="H173" s="44">
        <f t="shared" si="23"/>
        <v>0</v>
      </c>
      <c r="I173" s="44">
        <f t="shared" si="23"/>
        <v>9.9999999999909051E-3</v>
      </c>
      <c r="J173" s="44">
        <f t="shared" si="18"/>
        <v>9.9999999999909051E-3</v>
      </c>
      <c r="K173" s="44">
        <v>539.17309999999839</v>
      </c>
      <c r="L173" s="44">
        <v>0</v>
      </c>
      <c r="M173" s="44">
        <f>H173*M$1</f>
        <v>0</v>
      </c>
      <c r="N173" s="45">
        <f>I173*N$1</f>
        <v>2.6499999999975897E-2</v>
      </c>
      <c r="O173" s="43">
        <f t="shared" si="20"/>
        <v>2.6499999999975897E-2</v>
      </c>
      <c r="P173" s="43"/>
      <c r="Q173" s="45">
        <f t="shared" si="21"/>
        <v>539.14659999999844</v>
      </c>
      <c r="R173" s="45" t="str">
        <f t="shared" si="19"/>
        <v>№151</v>
      </c>
    </row>
    <row r="174" spans="1:18">
      <c r="A174" s="5" t="s">
        <v>191</v>
      </c>
      <c r="B174" s="47">
        <v>1665.64</v>
      </c>
      <c r="C174" s="1">
        <v>670.38</v>
      </c>
      <c r="D174" s="5">
        <v>2336.0300000000002</v>
      </c>
      <c r="E174" s="47">
        <v>1751.48</v>
      </c>
      <c r="F174" s="1">
        <v>712.6</v>
      </c>
      <c r="G174" s="5">
        <v>2464.08</v>
      </c>
      <c r="H174" s="47">
        <f t="shared" si="23"/>
        <v>85.839999999999918</v>
      </c>
      <c r="I174" s="47">
        <f t="shared" si="23"/>
        <v>42.220000000000027</v>
      </c>
      <c r="J174" s="47">
        <f t="shared" si="18"/>
        <v>128.05999999999995</v>
      </c>
      <c r="K174" s="47">
        <v>1045.1525999999976</v>
      </c>
      <c r="L174" s="47">
        <v>0</v>
      </c>
      <c r="M174" s="47">
        <f>H174*M$1</f>
        <v>585.42879999999946</v>
      </c>
      <c r="N174" s="1">
        <f>I174*N$1</f>
        <v>111.88300000000007</v>
      </c>
      <c r="O174" s="5">
        <f t="shared" si="20"/>
        <v>697.31179999999949</v>
      </c>
      <c r="P174" s="5"/>
      <c r="Q174" s="1">
        <f t="shared" si="21"/>
        <v>347.84079999999813</v>
      </c>
      <c r="R174" s="1" t="str">
        <f t="shared" si="19"/>
        <v>№152</v>
      </c>
    </row>
    <row r="175" spans="1:18">
      <c r="A175" s="43" t="s">
        <v>192</v>
      </c>
      <c r="B175" s="44">
        <v>896.66</v>
      </c>
      <c r="C175" s="45">
        <v>504.02000000000004</v>
      </c>
      <c r="D175" s="43">
        <v>1400.68</v>
      </c>
      <c r="E175" s="44">
        <v>896.66</v>
      </c>
      <c r="F175" s="45">
        <v>504.02000000000004</v>
      </c>
      <c r="G175" s="43">
        <v>1400.68</v>
      </c>
      <c r="H175" s="44">
        <f t="shared" si="23"/>
        <v>0</v>
      </c>
      <c r="I175" s="44">
        <f t="shared" si="23"/>
        <v>0</v>
      </c>
      <c r="J175" s="44">
        <f t="shared" si="18"/>
        <v>0</v>
      </c>
      <c r="K175" s="44">
        <v>-1.2774999999997385</v>
      </c>
      <c r="L175" s="44">
        <v>0</v>
      </c>
      <c r="M175" s="44">
        <f>H175*M$1</f>
        <v>0</v>
      </c>
      <c r="N175" s="45">
        <f>I175*N$1</f>
        <v>0</v>
      </c>
      <c r="O175" s="43">
        <f t="shared" si="20"/>
        <v>0</v>
      </c>
      <c r="P175" s="43"/>
      <c r="Q175" s="45">
        <f t="shared" si="21"/>
        <v>-1.2774999999997385</v>
      </c>
      <c r="R175" s="45" t="str">
        <f t="shared" si="19"/>
        <v xml:space="preserve">№153 </v>
      </c>
    </row>
    <row r="176" spans="1:18">
      <c r="A176" s="5" t="s">
        <v>193</v>
      </c>
      <c r="B176" s="47">
        <v>2890.37</v>
      </c>
      <c r="C176" s="1">
        <v>2200.64</v>
      </c>
      <c r="D176" s="5">
        <v>5091.0200000000004</v>
      </c>
      <c r="E176" s="47">
        <v>3004.39</v>
      </c>
      <c r="F176" s="1">
        <v>2301.09</v>
      </c>
      <c r="G176" s="5">
        <v>5305.49</v>
      </c>
      <c r="H176" s="47">
        <f t="shared" si="23"/>
        <v>114.01999999999998</v>
      </c>
      <c r="I176" s="47">
        <f t="shared" si="23"/>
        <v>100.45000000000027</v>
      </c>
      <c r="J176" s="47">
        <f t="shared" si="18"/>
        <v>214.47000000000025</v>
      </c>
      <c r="K176" s="47">
        <v>1036.9772000000007</v>
      </c>
      <c r="L176" s="47">
        <v>0</v>
      </c>
      <c r="M176" s="46">
        <f>H176*M$1</f>
        <v>777.61639999999989</v>
      </c>
      <c r="N176" s="1">
        <f>I176*N$1</f>
        <v>266.19250000000073</v>
      </c>
      <c r="O176" s="5">
        <f t="shared" si="20"/>
        <v>1043.8089000000007</v>
      </c>
      <c r="P176" s="5"/>
      <c r="Q176" s="1">
        <f t="shared" si="21"/>
        <v>-6.8316999999999553</v>
      </c>
      <c r="R176" s="1" t="str">
        <f t="shared" si="19"/>
        <v>№154</v>
      </c>
    </row>
    <row r="177" spans="1:18">
      <c r="A177" s="43" t="s">
        <v>194</v>
      </c>
      <c r="B177" s="44">
        <v>9067.3000000000011</v>
      </c>
      <c r="C177" s="45">
        <v>3653.38</v>
      </c>
      <c r="D177" s="43">
        <v>12720.68</v>
      </c>
      <c r="E177" s="44">
        <v>9253.1</v>
      </c>
      <c r="F177" s="45">
        <v>3723</v>
      </c>
      <c r="G177" s="43">
        <v>12976.1</v>
      </c>
      <c r="H177" s="44">
        <f t="shared" si="23"/>
        <v>185.79999999999927</v>
      </c>
      <c r="I177" s="44">
        <f t="shared" si="23"/>
        <v>69.619999999999891</v>
      </c>
      <c r="J177" s="44">
        <f t="shared" si="18"/>
        <v>255.41999999999916</v>
      </c>
      <c r="K177" s="44">
        <v>1633.4554999999937</v>
      </c>
      <c r="L177" s="44">
        <v>0</v>
      </c>
      <c r="M177" s="44">
        <f>H177*M$1</f>
        <v>1267.1559999999952</v>
      </c>
      <c r="N177" s="45">
        <f>I177*N$1</f>
        <v>184.49299999999971</v>
      </c>
      <c r="O177" s="43">
        <f t="shared" si="20"/>
        <v>1451.6489999999949</v>
      </c>
      <c r="P177" s="43"/>
      <c r="Q177" s="45">
        <f t="shared" si="21"/>
        <v>181.80649999999878</v>
      </c>
      <c r="R177" s="45" t="str">
        <f t="shared" si="19"/>
        <v>№155</v>
      </c>
    </row>
    <row r="178" spans="1:18">
      <c r="A178" s="5" t="s">
        <v>195</v>
      </c>
      <c r="B178" s="47">
        <v>23309.57</v>
      </c>
      <c r="C178" s="1">
        <v>9791.51</v>
      </c>
      <c r="D178" s="5">
        <v>33101.090000000004</v>
      </c>
      <c r="E178" s="47">
        <v>23627.94</v>
      </c>
      <c r="F178" s="1">
        <v>9877.42</v>
      </c>
      <c r="G178" s="5">
        <v>33505.370000000003</v>
      </c>
      <c r="H178" s="47">
        <f t="shared" si="23"/>
        <v>318.36999999999898</v>
      </c>
      <c r="I178" s="47">
        <f t="shared" si="23"/>
        <v>85.909999999999854</v>
      </c>
      <c r="J178" s="47">
        <f t="shared" si="18"/>
        <v>404.27999999999884</v>
      </c>
      <c r="K178" s="47">
        <v>-3149.2439999999915</v>
      </c>
      <c r="L178" s="47">
        <v>4000</v>
      </c>
      <c r="M178" s="46">
        <f>H178*M$1</f>
        <v>2171.283399999993</v>
      </c>
      <c r="N178" s="1">
        <f>I178*N$1</f>
        <v>227.66149999999962</v>
      </c>
      <c r="O178" s="5">
        <f t="shared" si="20"/>
        <v>2398.9448999999927</v>
      </c>
      <c r="P178" s="5"/>
      <c r="Q178" s="1">
        <f t="shared" si="21"/>
        <v>-1548.1888999999846</v>
      </c>
      <c r="R178" s="1" t="str">
        <f t="shared" si="19"/>
        <v xml:space="preserve">№156 </v>
      </c>
    </row>
    <row r="179" spans="1:18">
      <c r="A179" s="43" t="s">
        <v>196</v>
      </c>
      <c r="B179" s="44">
        <v>5587.8</v>
      </c>
      <c r="C179" s="45">
        <v>14110.19</v>
      </c>
      <c r="D179" s="43">
        <v>19698.010000000002</v>
      </c>
      <c r="E179" s="44">
        <v>5587.8</v>
      </c>
      <c r="F179" s="45">
        <v>14110.19</v>
      </c>
      <c r="G179" s="43">
        <v>19698.010000000002</v>
      </c>
      <c r="H179" s="44">
        <f t="shared" si="23"/>
        <v>0</v>
      </c>
      <c r="I179" s="44">
        <f t="shared" si="23"/>
        <v>0</v>
      </c>
      <c r="J179" s="44">
        <f t="shared" si="18"/>
        <v>0</v>
      </c>
      <c r="K179" s="44">
        <v>-9825.1943999999985</v>
      </c>
      <c r="L179" s="44">
        <v>0</v>
      </c>
      <c r="M179" s="44">
        <f>H179*M$1</f>
        <v>0</v>
      </c>
      <c r="N179" s="45">
        <f>I179*N$1</f>
        <v>0</v>
      </c>
      <c r="O179" s="43">
        <f t="shared" si="20"/>
        <v>0</v>
      </c>
      <c r="P179" s="43"/>
      <c r="Q179" s="45">
        <f t="shared" si="21"/>
        <v>-9825.1943999999985</v>
      </c>
      <c r="R179" s="45" t="str">
        <f t="shared" si="19"/>
        <v>№157</v>
      </c>
    </row>
    <row r="180" spans="1:18">
      <c r="A180" s="5" t="s">
        <v>197</v>
      </c>
      <c r="B180" s="47">
        <v>15682.93</v>
      </c>
      <c r="C180" s="1">
        <v>9502.16</v>
      </c>
      <c r="D180" s="5">
        <v>25186.9</v>
      </c>
      <c r="E180" s="47">
        <v>15734.19</v>
      </c>
      <c r="F180" s="1">
        <v>9525.9600000000009</v>
      </c>
      <c r="G180" s="5">
        <v>25261.96</v>
      </c>
      <c r="H180" s="47">
        <f t="shared" si="23"/>
        <v>51.260000000000218</v>
      </c>
      <c r="I180" s="47">
        <f t="shared" si="23"/>
        <v>23.800000000001091</v>
      </c>
      <c r="J180" s="47">
        <f t="shared" si="18"/>
        <v>75.06000000000131</v>
      </c>
      <c r="K180" s="47">
        <v>520.97900000000266</v>
      </c>
      <c r="L180" s="47">
        <v>0</v>
      </c>
      <c r="M180" s="47">
        <f>H180*M$1</f>
        <v>349.5932000000015</v>
      </c>
      <c r="N180" s="1">
        <f>I180*N$1</f>
        <v>63.070000000002892</v>
      </c>
      <c r="O180" s="5">
        <f t="shared" si="20"/>
        <v>412.66320000000439</v>
      </c>
      <c r="P180" s="5"/>
      <c r="Q180" s="1">
        <f t="shared" si="21"/>
        <v>108.31579999999826</v>
      </c>
      <c r="R180" s="1" t="str">
        <f t="shared" si="19"/>
        <v xml:space="preserve">№158 </v>
      </c>
    </row>
    <row r="181" spans="1:18">
      <c r="A181" s="43" t="s">
        <v>198</v>
      </c>
      <c r="B181" s="44"/>
      <c r="C181" s="45"/>
      <c r="D181" s="43"/>
      <c r="E181" s="44"/>
      <c r="F181" s="45"/>
      <c r="G181" s="43"/>
      <c r="H181" s="44"/>
      <c r="I181" s="44"/>
      <c r="J181" s="44">
        <f t="shared" si="18"/>
        <v>0</v>
      </c>
      <c r="K181" s="44">
        <v>7119.9991</v>
      </c>
      <c r="L181" s="44">
        <v>0</v>
      </c>
      <c r="M181" s="44"/>
      <c r="N181" s="45"/>
      <c r="O181" s="43"/>
      <c r="P181" s="43"/>
      <c r="Q181" s="45">
        <f t="shared" si="21"/>
        <v>7119.9991</v>
      </c>
      <c r="R181" s="45" t="str">
        <f t="shared" si="19"/>
        <v>№159снят</v>
      </c>
    </row>
    <row r="182" spans="1:18">
      <c r="A182" s="5" t="s">
        <v>199</v>
      </c>
      <c r="B182" s="47">
        <v>6156.97</v>
      </c>
      <c r="C182" s="1">
        <v>1824.75</v>
      </c>
      <c r="D182" s="5">
        <v>7981.8600000000006</v>
      </c>
      <c r="E182" s="47">
        <v>6159.5</v>
      </c>
      <c r="F182" s="1">
        <v>1827.03</v>
      </c>
      <c r="G182" s="5">
        <v>7986.67</v>
      </c>
      <c r="H182" s="47">
        <f t="shared" ref="H182:I184" si="24">E182-B182</f>
        <v>2.5299999999997453</v>
      </c>
      <c r="I182" s="47">
        <f t="shared" si="24"/>
        <v>2.2799999999999727</v>
      </c>
      <c r="J182" s="47">
        <f>SUM(H182:I182)</f>
        <v>4.8099999999997181</v>
      </c>
      <c r="K182" s="47">
        <v>13537.995799999997</v>
      </c>
      <c r="L182" s="47">
        <v>0</v>
      </c>
      <c r="M182" s="5">
        <f>H182*M$1</f>
        <v>17.254599999998263</v>
      </c>
      <c r="N182" s="1">
        <f>I182*N$1</f>
        <v>6.0419999999999279</v>
      </c>
      <c r="O182" s="5">
        <f t="shared" si="20"/>
        <v>23.29659999999819</v>
      </c>
      <c r="P182" s="5"/>
      <c r="Q182" s="1">
        <f t="shared" si="21"/>
        <v>13514.699199999999</v>
      </c>
      <c r="R182" s="1" t="str">
        <f t="shared" si="19"/>
        <v>№159а\1</v>
      </c>
    </row>
    <row r="183" spans="1:18">
      <c r="A183" s="43" t="s">
        <v>200</v>
      </c>
      <c r="B183" s="44">
        <v>3695.14</v>
      </c>
      <c r="C183" s="45">
        <v>549.47</v>
      </c>
      <c r="D183" s="43">
        <v>4244.6499999999996</v>
      </c>
      <c r="E183" s="44">
        <v>3698</v>
      </c>
      <c r="F183" s="45">
        <v>551.18000000000006</v>
      </c>
      <c r="G183" s="43">
        <v>4249.22</v>
      </c>
      <c r="H183" s="44">
        <f t="shared" si="24"/>
        <v>2.8600000000001273</v>
      </c>
      <c r="I183" s="44">
        <f t="shared" si="24"/>
        <v>1.7100000000000364</v>
      </c>
      <c r="J183" s="44">
        <f>SUM(H183:I183)</f>
        <v>4.5700000000001637</v>
      </c>
      <c r="K183" s="44">
        <v>-7912.8050000000012</v>
      </c>
      <c r="L183" s="44">
        <v>0</v>
      </c>
      <c r="M183" s="44">
        <f>H183*M$1</f>
        <v>19.505200000000869</v>
      </c>
      <c r="N183" s="45">
        <f>I183*N$1</f>
        <v>4.5315000000000962</v>
      </c>
      <c r="O183" s="43">
        <f t="shared" si="20"/>
        <v>24.036700000000966</v>
      </c>
      <c r="P183" s="43"/>
      <c r="Q183" s="45">
        <f t="shared" si="21"/>
        <v>-7936.8417000000018</v>
      </c>
      <c r="R183" s="45" t="str">
        <f t="shared" si="19"/>
        <v xml:space="preserve">№159а\2 </v>
      </c>
    </row>
    <row r="184" spans="1:18">
      <c r="A184" s="5" t="s">
        <v>201</v>
      </c>
      <c r="B184" s="47">
        <v>6602.1900000000005</v>
      </c>
      <c r="C184" s="1">
        <v>2973.2200000000003</v>
      </c>
      <c r="D184" s="5">
        <v>9575.5</v>
      </c>
      <c r="E184" s="47">
        <v>6602.1900000000005</v>
      </c>
      <c r="F184" s="1">
        <v>2973.2200000000003</v>
      </c>
      <c r="G184" s="5">
        <v>9575.5</v>
      </c>
      <c r="H184" s="47">
        <f t="shared" si="24"/>
        <v>0</v>
      </c>
      <c r="I184" s="47">
        <f t="shared" si="24"/>
        <v>0</v>
      </c>
      <c r="J184" s="47">
        <f>SUM(H184:I184)</f>
        <v>0</v>
      </c>
      <c r="K184" s="47">
        <v>-898.88030000000276</v>
      </c>
      <c r="L184" s="47">
        <v>0</v>
      </c>
      <c r="M184" s="47">
        <f>H184*M$1</f>
        <v>0</v>
      </c>
      <c r="N184" s="1">
        <f>I184*N$1</f>
        <v>0</v>
      </c>
      <c r="O184" s="5">
        <f t="shared" si="20"/>
        <v>0</v>
      </c>
      <c r="P184" s="5"/>
      <c r="Q184" s="1">
        <f t="shared" si="21"/>
        <v>-898.88030000000276</v>
      </c>
      <c r="R184" s="1" t="str">
        <f t="shared" si="19"/>
        <v>№160</v>
      </c>
    </row>
    <row r="185" spans="1:18">
      <c r="A185" s="43" t="s">
        <v>202</v>
      </c>
      <c r="B185" s="44"/>
      <c r="C185" s="45"/>
      <c r="D185" s="43"/>
      <c r="E185" s="44"/>
      <c r="F185" s="45"/>
      <c r="G185" s="43"/>
      <c r="H185" s="44"/>
      <c r="I185" s="44"/>
      <c r="J185" s="44"/>
      <c r="K185" s="44">
        <v>0</v>
      </c>
      <c r="L185" s="44">
        <v>0</v>
      </c>
      <c r="M185" s="44">
        <f>H185*M$1</f>
        <v>0</v>
      </c>
      <c r="N185" s="45">
        <f>I185*N$1</f>
        <v>0</v>
      </c>
      <c r="O185" s="43">
        <f t="shared" si="20"/>
        <v>0</v>
      </c>
      <c r="P185" s="43"/>
      <c r="Q185" s="45">
        <f t="shared" si="21"/>
        <v>0</v>
      </c>
      <c r="R185" s="45" t="str">
        <f t="shared" si="19"/>
        <v>№161 снят</v>
      </c>
    </row>
    <row r="186" spans="1:18">
      <c r="A186" s="5" t="s">
        <v>203</v>
      </c>
      <c r="B186" s="47">
        <v>19812.277000000002</v>
      </c>
      <c r="C186" s="1">
        <v>12428.378000000001</v>
      </c>
      <c r="D186" s="5">
        <v>32240.655000000002</v>
      </c>
      <c r="E186" s="47">
        <v>20045.291000000001</v>
      </c>
      <c r="F186" s="1">
        <v>12593.762000000001</v>
      </c>
      <c r="G186" s="5">
        <v>32639.053</v>
      </c>
      <c r="H186" s="47"/>
      <c r="I186" s="47"/>
      <c r="J186" s="47"/>
      <c r="K186" s="47">
        <v>2.0099999910598854E-3</v>
      </c>
      <c r="L186" s="47">
        <v>0</v>
      </c>
      <c r="M186" s="46">
        <f>H186*M$1</f>
        <v>0</v>
      </c>
      <c r="N186" s="1">
        <f>I186*N$1</f>
        <v>0</v>
      </c>
      <c r="O186" s="5">
        <f t="shared" si="20"/>
        <v>0</v>
      </c>
      <c r="P186" s="5"/>
      <c r="Q186" s="1">
        <f t="shared" si="21"/>
        <v>2.0099999910598854E-3</v>
      </c>
      <c r="R186" s="1" t="str">
        <f t="shared" si="19"/>
        <v>№161 3фсбыт</v>
      </c>
    </row>
    <row r="187" spans="1:18">
      <c r="A187" s="43" t="s">
        <v>204</v>
      </c>
      <c r="B187" s="44">
        <v>1140.1600000000001</v>
      </c>
      <c r="C187" s="45">
        <v>524.91999999999996</v>
      </c>
      <c r="D187" s="43">
        <v>1665.0900000000001</v>
      </c>
      <c r="E187" s="44">
        <v>1210.52</v>
      </c>
      <c r="F187" s="45">
        <v>535.18000000000006</v>
      </c>
      <c r="G187" s="43">
        <v>1745.7</v>
      </c>
      <c r="H187" s="44">
        <f t="shared" ref="H187:I200" si="25">E187-B187</f>
        <v>70.3599999999999</v>
      </c>
      <c r="I187" s="44">
        <f t="shared" si="25"/>
        <v>10.260000000000105</v>
      </c>
      <c r="J187" s="44">
        <f t="shared" si="18"/>
        <v>80.62</v>
      </c>
      <c r="K187" s="44">
        <v>-2177.8405000000002</v>
      </c>
      <c r="L187" s="44">
        <v>0</v>
      </c>
      <c r="M187" s="44">
        <f>H187*M$1</f>
        <v>479.85519999999934</v>
      </c>
      <c r="N187" s="45">
        <f>I187*N$1</f>
        <v>27.189000000000277</v>
      </c>
      <c r="O187" s="43">
        <f t="shared" si="20"/>
        <v>507.04419999999959</v>
      </c>
      <c r="P187" s="43"/>
      <c r="Q187" s="45">
        <f t="shared" si="21"/>
        <v>-2684.8846999999996</v>
      </c>
      <c r="R187" s="45" t="str">
        <f t="shared" si="19"/>
        <v>№161а</v>
      </c>
    </row>
    <row r="188" spans="1:18">
      <c r="A188" s="5" t="s">
        <v>205</v>
      </c>
      <c r="B188" s="47">
        <v>82.05</v>
      </c>
      <c r="C188" s="1">
        <v>57.09</v>
      </c>
      <c r="D188" s="5">
        <v>139.16</v>
      </c>
      <c r="E188" s="47">
        <v>82.05</v>
      </c>
      <c r="F188" s="1">
        <v>57.09</v>
      </c>
      <c r="G188" s="5">
        <v>139.16</v>
      </c>
      <c r="H188" s="47">
        <f t="shared" si="25"/>
        <v>0</v>
      </c>
      <c r="I188" s="47">
        <f t="shared" si="25"/>
        <v>0</v>
      </c>
      <c r="J188" s="47">
        <f t="shared" si="18"/>
        <v>0</v>
      </c>
      <c r="K188" s="47">
        <v>-22.866999999999749</v>
      </c>
      <c r="L188" s="47">
        <v>0</v>
      </c>
      <c r="M188" s="47">
        <f>H188*M$1</f>
        <v>0</v>
      </c>
      <c r="N188" s="1">
        <f>I188*N$1</f>
        <v>0</v>
      </c>
      <c r="O188" s="5">
        <f t="shared" si="20"/>
        <v>0</v>
      </c>
      <c r="P188" s="5"/>
      <c r="Q188" s="1">
        <f t="shared" si="21"/>
        <v>-22.866999999999749</v>
      </c>
      <c r="R188" s="1" t="str">
        <f t="shared" si="19"/>
        <v>№162</v>
      </c>
    </row>
    <row r="189" spans="1:18">
      <c r="A189" s="43" t="s">
        <v>206</v>
      </c>
      <c r="B189" s="44">
        <v>6695.39</v>
      </c>
      <c r="C189" s="45">
        <v>3653.87</v>
      </c>
      <c r="D189" s="43">
        <v>10349.27</v>
      </c>
      <c r="E189" s="44">
        <v>6839.25</v>
      </c>
      <c r="F189" s="45">
        <v>3699.46</v>
      </c>
      <c r="G189" s="43">
        <v>10538.72</v>
      </c>
      <c r="H189" s="44">
        <f t="shared" si="25"/>
        <v>143.85999999999967</v>
      </c>
      <c r="I189" s="44">
        <f t="shared" si="25"/>
        <v>45.590000000000146</v>
      </c>
      <c r="J189" s="44">
        <f t="shared" si="18"/>
        <v>189.44999999999982</v>
      </c>
      <c r="K189" s="44">
        <v>-2705.6016000000009</v>
      </c>
      <c r="L189" s="44">
        <v>2725</v>
      </c>
      <c r="M189" s="44">
        <f>H189*M$1</f>
        <v>981.12519999999779</v>
      </c>
      <c r="N189" s="45">
        <f>I189*N$1</f>
        <v>120.81350000000039</v>
      </c>
      <c r="O189" s="43">
        <f t="shared" si="20"/>
        <v>1101.9386999999981</v>
      </c>
      <c r="P189" s="43"/>
      <c r="Q189" s="45">
        <f t="shared" si="21"/>
        <v>-1082.5402999999988</v>
      </c>
      <c r="R189" s="45" t="str">
        <f t="shared" si="19"/>
        <v>№163</v>
      </c>
    </row>
    <row r="190" spans="1:18">
      <c r="A190" s="5" t="s">
        <v>207</v>
      </c>
      <c r="B190" s="47">
        <v>10586.380000000001</v>
      </c>
      <c r="C190" s="1">
        <v>3588.14</v>
      </c>
      <c r="D190" s="5">
        <v>14174.76</v>
      </c>
      <c r="E190" s="47">
        <v>10586.77</v>
      </c>
      <c r="F190" s="1">
        <v>3588.14</v>
      </c>
      <c r="G190" s="5">
        <v>14175.14</v>
      </c>
      <c r="H190" s="47">
        <f t="shared" si="25"/>
        <v>0.38999999999941792</v>
      </c>
      <c r="I190" s="47">
        <f t="shared" si="25"/>
        <v>0</v>
      </c>
      <c r="J190" s="47">
        <f t="shared" si="18"/>
        <v>0.38999999999941792</v>
      </c>
      <c r="K190" s="47">
        <v>7.9999999164215296E-4</v>
      </c>
      <c r="L190" s="47">
        <v>0</v>
      </c>
      <c r="M190" s="47">
        <f>H190*M$1</f>
        <v>2.6597999999960305</v>
      </c>
      <c r="N190" s="1">
        <f>I190*N$1</f>
        <v>0</v>
      </c>
      <c r="O190" s="5">
        <f t="shared" si="20"/>
        <v>2.6597999999960305</v>
      </c>
      <c r="P190" s="5"/>
      <c r="Q190" s="1">
        <f t="shared" si="21"/>
        <v>-2.6590000000043883</v>
      </c>
      <c r="R190" s="1" t="str">
        <f t="shared" si="19"/>
        <v>№164</v>
      </c>
    </row>
    <row r="191" spans="1:18">
      <c r="A191" s="43" t="s">
        <v>208</v>
      </c>
      <c r="B191" s="44">
        <v>3903.03</v>
      </c>
      <c r="C191" s="45">
        <v>1220.95</v>
      </c>
      <c r="D191" s="43">
        <v>5124.03</v>
      </c>
      <c r="E191" s="44">
        <v>4198.42</v>
      </c>
      <c r="F191" s="45">
        <v>1275.78</v>
      </c>
      <c r="G191" s="43">
        <v>5474.25</v>
      </c>
      <c r="H191" s="44">
        <f t="shared" si="25"/>
        <v>295.38999999999987</v>
      </c>
      <c r="I191" s="44">
        <f t="shared" si="25"/>
        <v>54.829999999999927</v>
      </c>
      <c r="J191" s="44">
        <f>SUM(H191:I191)</f>
        <v>350.2199999999998</v>
      </c>
      <c r="K191" s="44">
        <v>-2191.0144000000018</v>
      </c>
      <c r="L191" s="44">
        <v>0</v>
      </c>
      <c r="M191" s="44">
        <f>H191*M$1</f>
        <v>2014.5597999999993</v>
      </c>
      <c r="N191" s="45">
        <f>I191*N$1</f>
        <v>145.2994999999998</v>
      </c>
      <c r="O191" s="43">
        <f t="shared" si="20"/>
        <v>2159.8592999999992</v>
      </c>
      <c r="P191" s="43"/>
      <c r="Q191" s="45">
        <f t="shared" si="21"/>
        <v>-4350.873700000001</v>
      </c>
      <c r="R191" s="45" t="str">
        <f t="shared" si="19"/>
        <v>№165</v>
      </c>
    </row>
    <row r="192" spans="1:18">
      <c r="A192" s="5" t="s">
        <v>209</v>
      </c>
      <c r="B192" s="47">
        <v>2608.77</v>
      </c>
      <c r="C192" s="1">
        <v>3905.6800000000003</v>
      </c>
      <c r="D192" s="5">
        <v>6514.57</v>
      </c>
      <c r="E192" s="47">
        <v>2715.82</v>
      </c>
      <c r="F192" s="1">
        <v>3923.14</v>
      </c>
      <c r="G192" s="5">
        <v>6639.08</v>
      </c>
      <c r="H192" s="47">
        <f t="shared" si="25"/>
        <v>107.05000000000018</v>
      </c>
      <c r="I192" s="47">
        <f t="shared" si="25"/>
        <v>17.459999999999582</v>
      </c>
      <c r="J192" s="47">
        <f>SUM(H192:I192)</f>
        <v>124.50999999999976</v>
      </c>
      <c r="K192" s="47">
        <v>10846.883499999998</v>
      </c>
      <c r="L192" s="47">
        <v>0</v>
      </c>
      <c r="M192" s="47">
        <f>H192*M$1</f>
        <v>730.08100000000127</v>
      </c>
      <c r="N192" s="1">
        <f>I192*N$1</f>
        <v>46.26899999999889</v>
      </c>
      <c r="O192" s="5">
        <f t="shared" si="20"/>
        <v>776.35000000000014</v>
      </c>
      <c r="P192" s="5"/>
      <c r="Q192" s="1">
        <f t="shared" si="21"/>
        <v>10070.533499999998</v>
      </c>
      <c r="R192" s="1" t="str">
        <f t="shared" si="19"/>
        <v>№166</v>
      </c>
    </row>
    <row r="193" spans="1:18">
      <c r="A193" s="43" t="s">
        <v>210</v>
      </c>
      <c r="B193" s="44">
        <v>10960.6</v>
      </c>
      <c r="C193" s="45">
        <v>3972.81</v>
      </c>
      <c r="D193" s="43">
        <v>14933.42</v>
      </c>
      <c r="E193" s="44">
        <v>11086.98</v>
      </c>
      <c r="F193" s="45">
        <v>4010.63</v>
      </c>
      <c r="G193" s="43">
        <v>15097.61</v>
      </c>
      <c r="H193" s="44">
        <f t="shared" si="25"/>
        <v>126.3799999999992</v>
      </c>
      <c r="I193" s="44">
        <f t="shared" si="25"/>
        <v>37.820000000000164</v>
      </c>
      <c r="J193" s="44">
        <f t="shared" si="18"/>
        <v>164.19999999999936</v>
      </c>
      <c r="K193" s="44">
        <v>-2315.3698000000013</v>
      </c>
      <c r="L193" s="44">
        <v>3500</v>
      </c>
      <c r="M193" s="44">
        <f>H193*M$1</f>
        <v>861.91159999999456</v>
      </c>
      <c r="N193" s="45">
        <f>I193*N$1</f>
        <v>100.22300000000043</v>
      </c>
      <c r="O193" s="43">
        <f t="shared" si="20"/>
        <v>962.13459999999498</v>
      </c>
      <c r="P193" s="43"/>
      <c r="Q193" s="45">
        <f t="shared" si="21"/>
        <v>222.49560000000383</v>
      </c>
      <c r="R193" s="45" t="str">
        <f t="shared" si="19"/>
        <v>№167</v>
      </c>
    </row>
    <row r="194" spans="1:18">
      <c r="A194" s="5" t="s">
        <v>211</v>
      </c>
      <c r="B194" s="47">
        <v>10510.22</v>
      </c>
      <c r="C194" s="1">
        <v>5922.33</v>
      </c>
      <c r="D194" s="5">
        <v>16432.560000000001</v>
      </c>
      <c r="E194" s="47">
        <v>10510.22</v>
      </c>
      <c r="F194" s="1">
        <v>5922.33</v>
      </c>
      <c r="G194" s="5">
        <v>16432.560000000001</v>
      </c>
      <c r="H194" s="47">
        <f t="shared" si="25"/>
        <v>0</v>
      </c>
      <c r="I194" s="47">
        <f t="shared" si="25"/>
        <v>0</v>
      </c>
      <c r="J194" s="47">
        <f t="shared" si="18"/>
        <v>0</v>
      </c>
      <c r="K194" s="47">
        <v>26.260400000006239</v>
      </c>
      <c r="L194" s="47">
        <v>0</v>
      </c>
      <c r="M194" s="47">
        <f>H194*M$1</f>
        <v>0</v>
      </c>
      <c r="N194" s="1">
        <f>I194*N$1</f>
        <v>0</v>
      </c>
      <c r="O194" s="5">
        <f t="shared" si="20"/>
        <v>0</v>
      </c>
      <c r="P194" s="5"/>
      <c r="Q194" s="1">
        <f t="shared" si="21"/>
        <v>26.260400000006239</v>
      </c>
      <c r="R194" s="1" t="str">
        <f t="shared" si="19"/>
        <v>№168</v>
      </c>
    </row>
    <row r="195" spans="1:18">
      <c r="A195" s="43" t="s">
        <v>212</v>
      </c>
      <c r="B195" s="44">
        <v>988.75</v>
      </c>
      <c r="C195" s="45">
        <v>348.86</v>
      </c>
      <c r="D195" s="43">
        <v>1337.6200000000001</v>
      </c>
      <c r="E195" s="44">
        <v>991.71</v>
      </c>
      <c r="F195" s="45">
        <v>351.28000000000003</v>
      </c>
      <c r="G195" s="43">
        <v>1343</v>
      </c>
      <c r="H195" s="44">
        <f t="shared" si="25"/>
        <v>2.9600000000000364</v>
      </c>
      <c r="I195" s="44">
        <f t="shared" si="25"/>
        <v>2.4200000000000159</v>
      </c>
      <c r="J195" s="44">
        <f t="shared" si="18"/>
        <v>5.3800000000000523</v>
      </c>
      <c r="K195" s="44">
        <v>4223.7833999999993</v>
      </c>
      <c r="L195" s="44">
        <v>0</v>
      </c>
      <c r="M195" s="44">
        <f>H195*M$1</f>
        <v>20.187200000000249</v>
      </c>
      <c r="N195" s="45">
        <f>I195*N$1</f>
        <v>6.413000000000042</v>
      </c>
      <c r="O195" s="43">
        <f t="shared" si="20"/>
        <v>26.600200000000292</v>
      </c>
      <c r="P195" s="43"/>
      <c r="Q195" s="45">
        <f t="shared" si="21"/>
        <v>4197.1831999999995</v>
      </c>
      <c r="R195" s="45" t="str">
        <f t="shared" si="19"/>
        <v>№169</v>
      </c>
    </row>
    <row r="196" spans="1:18">
      <c r="A196" s="5" t="s">
        <v>213</v>
      </c>
      <c r="B196" s="47">
        <v>6538.66</v>
      </c>
      <c r="C196" s="1">
        <v>3328.98</v>
      </c>
      <c r="D196" s="5">
        <v>9867.65</v>
      </c>
      <c r="E196" s="47">
        <v>6672.32</v>
      </c>
      <c r="F196" s="1">
        <v>3347.64</v>
      </c>
      <c r="G196" s="5">
        <v>10019.960000000001</v>
      </c>
      <c r="H196" s="47">
        <f t="shared" si="25"/>
        <v>133.65999999999985</v>
      </c>
      <c r="I196" s="47">
        <f t="shared" si="25"/>
        <v>18.659999999999854</v>
      </c>
      <c r="J196" s="47">
        <f t="shared" si="18"/>
        <v>152.31999999999971</v>
      </c>
      <c r="K196" s="47">
        <v>2271.6602000000007</v>
      </c>
      <c r="L196" s="47">
        <v>0</v>
      </c>
      <c r="M196" s="47">
        <f>H196*M$1</f>
        <v>911.56119999999908</v>
      </c>
      <c r="N196" s="1">
        <f>I196*N$1</f>
        <v>49.448999999999614</v>
      </c>
      <c r="O196" s="5">
        <f t="shared" si="20"/>
        <v>961.01019999999869</v>
      </c>
      <c r="P196" s="5"/>
      <c r="Q196" s="1">
        <f t="shared" si="21"/>
        <v>1310.6500000000019</v>
      </c>
      <c r="R196" s="1" t="str">
        <f t="shared" si="19"/>
        <v>№170</v>
      </c>
    </row>
    <row r="197" spans="1:18">
      <c r="A197" s="43" t="s">
        <v>214</v>
      </c>
      <c r="B197" s="44">
        <v>16753.34</v>
      </c>
      <c r="C197" s="45">
        <v>5511.03</v>
      </c>
      <c r="D197" s="43">
        <v>22264.66</v>
      </c>
      <c r="E197" s="44"/>
      <c r="F197" s="45"/>
      <c r="G197" s="43"/>
      <c r="H197" s="44"/>
      <c r="I197" s="44"/>
      <c r="J197" s="44"/>
      <c r="K197" s="44">
        <v>18.241000000005442</v>
      </c>
      <c r="L197" s="44">
        <v>0</v>
      </c>
      <c r="M197" s="44">
        <f>H197*M$1</f>
        <v>0</v>
      </c>
      <c r="N197" s="45">
        <f>I197*N$1</f>
        <v>0</v>
      </c>
      <c r="O197" s="43">
        <f t="shared" si="20"/>
        <v>0</v>
      </c>
      <c r="P197" s="43"/>
      <c r="Q197" s="45">
        <f t="shared" si="21"/>
        <v>18.241000000005442</v>
      </c>
      <c r="R197" s="45" t="str">
        <f t="shared" si="19"/>
        <v>№171</v>
      </c>
    </row>
    <row r="198" spans="1:18">
      <c r="A198" s="5" t="s">
        <v>215</v>
      </c>
      <c r="B198" s="47">
        <v>2843.36</v>
      </c>
      <c r="C198" s="1">
        <v>671.64</v>
      </c>
      <c r="D198" s="5">
        <v>3515</v>
      </c>
      <c r="E198" s="47"/>
      <c r="F198" s="1"/>
      <c r="G198" s="5"/>
      <c r="H198" s="47"/>
      <c r="I198" s="47"/>
      <c r="J198" s="47"/>
      <c r="K198" s="47">
        <v>2501.1514999999999</v>
      </c>
      <c r="L198" s="47">
        <v>0</v>
      </c>
      <c r="M198" s="47">
        <f>H198*M$1</f>
        <v>0</v>
      </c>
      <c r="N198" s="1">
        <f>I198*N$1</f>
        <v>0</v>
      </c>
      <c r="O198" s="5">
        <f t="shared" si="20"/>
        <v>0</v>
      </c>
      <c r="P198" s="5"/>
      <c r="Q198" s="1">
        <f t="shared" si="21"/>
        <v>2501.1514999999999</v>
      </c>
      <c r="R198" s="1" t="str">
        <f t="shared" ref="R198:R261" si="26">A198</f>
        <v>№172</v>
      </c>
    </row>
    <row r="199" spans="1:18">
      <c r="A199" s="43" t="s">
        <v>216</v>
      </c>
      <c r="B199" s="44">
        <v>13051.210000000001</v>
      </c>
      <c r="C199" s="45">
        <v>6915.57</v>
      </c>
      <c r="D199" s="43">
        <v>19966.87</v>
      </c>
      <c r="E199" s="44">
        <v>13252.93</v>
      </c>
      <c r="F199" s="45">
        <v>6966.79</v>
      </c>
      <c r="G199" s="43">
        <v>20219.810000000001</v>
      </c>
      <c r="H199" s="44">
        <f t="shared" si="25"/>
        <v>201.71999999999935</v>
      </c>
      <c r="I199" s="44">
        <f t="shared" si="25"/>
        <v>51.220000000000255</v>
      </c>
      <c r="J199" s="44">
        <f t="shared" ref="J199:J262" si="27">SUM(H199:I199)</f>
        <v>252.9399999999996</v>
      </c>
      <c r="K199" s="44">
        <v>-1348.3712000000044</v>
      </c>
      <c r="L199" s="44">
        <v>0</v>
      </c>
      <c r="M199" s="44">
        <f>H199*M$1</f>
        <v>1375.7303999999956</v>
      </c>
      <c r="N199" s="45">
        <f>I199*N$1</f>
        <v>135.73300000000066</v>
      </c>
      <c r="O199" s="43">
        <f t="shared" si="20"/>
        <v>1511.4633999999962</v>
      </c>
      <c r="P199" s="43"/>
      <c r="Q199" s="45">
        <f t="shared" si="21"/>
        <v>-2859.8346000000006</v>
      </c>
      <c r="R199" s="45" t="str">
        <f t="shared" si="26"/>
        <v xml:space="preserve">№173 </v>
      </c>
    </row>
    <row r="200" spans="1:18">
      <c r="A200" s="5" t="s">
        <v>217</v>
      </c>
      <c r="B200" s="47">
        <v>6308.89</v>
      </c>
      <c r="C200" s="1">
        <v>2703.71</v>
      </c>
      <c r="D200" s="5">
        <v>9012.630000000001</v>
      </c>
      <c r="E200" s="47">
        <v>6349.68</v>
      </c>
      <c r="F200" s="1">
        <v>2719.92</v>
      </c>
      <c r="G200" s="5">
        <v>9069.6200000000008</v>
      </c>
      <c r="H200" s="47">
        <f t="shared" si="25"/>
        <v>40.789999999999964</v>
      </c>
      <c r="I200" s="47">
        <f t="shared" si="25"/>
        <v>16.210000000000036</v>
      </c>
      <c r="J200" s="47">
        <f t="shared" si="27"/>
        <v>57</v>
      </c>
      <c r="K200" s="47">
        <v>95.380399999998644</v>
      </c>
      <c r="L200" s="47">
        <v>0</v>
      </c>
      <c r="M200" s="47">
        <f>H200*M$1</f>
        <v>278.18779999999975</v>
      </c>
      <c r="N200" s="1">
        <f>I200*N$1</f>
        <v>42.956500000000098</v>
      </c>
      <c r="O200" s="5">
        <f t="shared" ref="O200:O263" si="28">SUM(M200:N200)</f>
        <v>321.14429999999987</v>
      </c>
      <c r="P200" s="5"/>
      <c r="Q200" s="1">
        <f t="shared" ref="Q200:Q263" si="29">K200-O200+L200+P200</f>
        <v>-225.76390000000123</v>
      </c>
      <c r="R200" s="1" t="str">
        <f t="shared" si="26"/>
        <v xml:space="preserve">№174 </v>
      </c>
    </row>
    <row r="201" spans="1:18">
      <c r="A201" s="43" t="s">
        <v>218</v>
      </c>
      <c r="B201" s="44"/>
      <c r="C201" s="45"/>
      <c r="D201" s="43"/>
      <c r="E201" s="44"/>
      <c r="F201" s="45"/>
      <c r="G201" s="43"/>
      <c r="H201" s="44"/>
      <c r="I201" s="44"/>
      <c r="J201" s="44"/>
      <c r="K201" s="44">
        <v>0.80379999999695428</v>
      </c>
      <c r="L201" s="44">
        <v>0</v>
      </c>
      <c r="M201" s="44">
        <f>H201*M$1</f>
        <v>0</v>
      </c>
      <c r="N201" s="45">
        <f>I201*N$1</f>
        <v>0</v>
      </c>
      <c r="O201" s="43">
        <f t="shared" si="28"/>
        <v>0</v>
      </c>
      <c r="P201" s="43"/>
      <c r="Q201" s="45">
        <f t="shared" si="29"/>
        <v>0.80379999999695428</v>
      </c>
      <c r="R201" s="45" t="str">
        <f t="shared" si="26"/>
        <v>№175 сбыт</v>
      </c>
    </row>
    <row r="202" spans="1:18">
      <c r="A202" s="5" t="s">
        <v>219</v>
      </c>
      <c r="B202" s="47">
        <v>805.1</v>
      </c>
      <c r="C202" s="1">
        <v>363.11</v>
      </c>
      <c r="D202" s="5">
        <v>1168.22</v>
      </c>
      <c r="E202" s="47">
        <v>810.91</v>
      </c>
      <c r="F202" s="1">
        <v>364.05</v>
      </c>
      <c r="G202" s="5">
        <v>1174.97</v>
      </c>
      <c r="H202" s="47">
        <f t="shared" ref="H202:I219" si="30">E202-B202</f>
        <v>5.8099999999999454</v>
      </c>
      <c r="I202" s="47">
        <f t="shared" si="30"/>
        <v>0.93999999999999773</v>
      </c>
      <c r="J202" s="47">
        <f t="shared" si="27"/>
        <v>6.7499999999999432</v>
      </c>
      <c r="K202" s="47">
        <v>20642.280899999994</v>
      </c>
      <c r="L202" s="47">
        <v>2000</v>
      </c>
      <c r="M202" s="47">
        <f>H202*M$1</f>
        <v>39.624199999999632</v>
      </c>
      <c r="N202" s="1">
        <f>I202*N$1</f>
        <v>2.4909999999999939</v>
      </c>
      <c r="O202" s="5">
        <f t="shared" si="28"/>
        <v>42.115199999999625</v>
      </c>
      <c r="P202" s="5"/>
      <c r="Q202" s="1">
        <f t="shared" si="29"/>
        <v>22600.165699999994</v>
      </c>
      <c r="R202" s="1" t="str">
        <f t="shared" si="26"/>
        <v xml:space="preserve">№176\1 </v>
      </c>
    </row>
    <row r="203" spans="1:18">
      <c r="A203" s="43" t="s">
        <v>220</v>
      </c>
      <c r="B203" s="44">
        <v>5101.4400000000005</v>
      </c>
      <c r="C203" s="45">
        <v>2863.87</v>
      </c>
      <c r="D203" s="43">
        <v>7965.3200000000006</v>
      </c>
      <c r="E203" s="44">
        <v>5194.29</v>
      </c>
      <c r="F203" s="45">
        <v>2883.53</v>
      </c>
      <c r="G203" s="43">
        <v>8077.83</v>
      </c>
      <c r="H203" s="44">
        <f t="shared" si="30"/>
        <v>92.849999999999454</v>
      </c>
      <c r="I203" s="44">
        <f t="shared" si="30"/>
        <v>19.660000000000309</v>
      </c>
      <c r="J203" s="44">
        <f t="shared" si="27"/>
        <v>112.50999999999976</v>
      </c>
      <c r="K203" s="44">
        <v>-22696.919299999998</v>
      </c>
      <c r="L203" s="44">
        <v>0</v>
      </c>
      <c r="M203" s="44">
        <f>H203*M$1</f>
        <v>633.23699999999633</v>
      </c>
      <c r="N203" s="45">
        <f>I203*N$1</f>
        <v>52.099000000000821</v>
      </c>
      <c r="O203" s="43">
        <f t="shared" si="28"/>
        <v>685.33599999999717</v>
      </c>
      <c r="P203" s="43"/>
      <c r="Q203" s="45">
        <f t="shared" si="29"/>
        <v>-23382.255299999993</v>
      </c>
      <c r="R203" s="45" t="str">
        <f t="shared" si="26"/>
        <v xml:space="preserve">№176\2 </v>
      </c>
    </row>
    <row r="204" spans="1:18">
      <c r="A204" s="5" t="s">
        <v>221</v>
      </c>
      <c r="B204" s="47">
        <v>7898.85</v>
      </c>
      <c r="C204" s="1">
        <v>2123.61</v>
      </c>
      <c r="D204" s="5">
        <v>10022.469999999999</v>
      </c>
      <c r="E204" s="47">
        <v>8174.03</v>
      </c>
      <c r="F204" s="1">
        <v>2184.44</v>
      </c>
      <c r="G204" s="5">
        <v>10358.48</v>
      </c>
      <c r="H204" s="47">
        <f t="shared" si="30"/>
        <v>275.17999999999938</v>
      </c>
      <c r="I204" s="47">
        <f t="shared" si="30"/>
        <v>60.829999999999927</v>
      </c>
      <c r="J204" s="47">
        <f t="shared" si="27"/>
        <v>336.00999999999931</v>
      </c>
      <c r="K204" s="47">
        <v>-5085.2422000000024</v>
      </c>
      <c r="L204" s="47">
        <v>0</v>
      </c>
      <c r="M204" s="47">
        <f>H204*M$1</f>
        <v>1876.7275999999958</v>
      </c>
      <c r="N204" s="1">
        <f>I204*N$1</f>
        <v>161.1994999999998</v>
      </c>
      <c r="O204" s="5">
        <f t="shared" si="28"/>
        <v>2037.9270999999956</v>
      </c>
      <c r="P204" s="5"/>
      <c r="Q204" s="1">
        <f t="shared" si="29"/>
        <v>-7123.1692999999977</v>
      </c>
      <c r="R204" s="1" t="str">
        <f t="shared" si="26"/>
        <v xml:space="preserve">№177 </v>
      </c>
    </row>
    <row r="205" spans="1:18">
      <c r="A205" s="43" t="s">
        <v>222</v>
      </c>
      <c r="B205" s="44">
        <v>3749.44</v>
      </c>
      <c r="C205" s="45">
        <v>2260.42</v>
      </c>
      <c r="D205" s="43">
        <v>6009.87</v>
      </c>
      <c r="E205" s="44">
        <v>3911.32</v>
      </c>
      <c r="F205" s="45">
        <v>2385.7400000000002</v>
      </c>
      <c r="G205" s="43">
        <v>6297.06</v>
      </c>
      <c r="H205" s="44">
        <f t="shared" si="30"/>
        <v>161.88000000000011</v>
      </c>
      <c r="I205" s="44">
        <f t="shared" si="30"/>
        <v>125.32000000000016</v>
      </c>
      <c r="J205" s="44">
        <f t="shared" si="27"/>
        <v>287.20000000000027</v>
      </c>
      <c r="K205" s="44">
        <v>17.540299999999661</v>
      </c>
      <c r="L205" s="44">
        <v>0</v>
      </c>
      <c r="M205" s="44">
        <f>H205*M$1</f>
        <v>1104.0216000000007</v>
      </c>
      <c r="N205" s="45">
        <f>I205*N$1</f>
        <v>332.09800000000041</v>
      </c>
      <c r="O205" s="43">
        <f>SUM(M205:N205)</f>
        <v>1436.1196000000011</v>
      </c>
      <c r="P205" s="43"/>
      <c r="Q205" s="45">
        <f t="shared" si="29"/>
        <v>-1418.5793000000015</v>
      </c>
      <c r="R205" s="45" t="str">
        <f t="shared" si="26"/>
        <v xml:space="preserve">№178 </v>
      </c>
    </row>
    <row r="206" spans="1:18">
      <c r="A206" s="5" t="s">
        <v>223</v>
      </c>
      <c r="B206" s="47">
        <v>3227.41</v>
      </c>
      <c r="C206" s="1">
        <v>2042.23</v>
      </c>
      <c r="D206" s="5">
        <v>5269.71</v>
      </c>
      <c r="E206" s="47">
        <v>3315.69</v>
      </c>
      <c r="F206" s="1">
        <v>2057.69</v>
      </c>
      <c r="G206" s="5">
        <v>5373.46</v>
      </c>
      <c r="H206" s="47">
        <f t="shared" si="30"/>
        <v>88.2800000000002</v>
      </c>
      <c r="I206" s="47">
        <f t="shared" si="30"/>
        <v>15.460000000000036</v>
      </c>
      <c r="J206" s="47">
        <f t="shared" si="27"/>
        <v>103.74000000000024</v>
      </c>
      <c r="K206" s="47">
        <v>-837.03169999999909</v>
      </c>
      <c r="L206" s="47">
        <v>840</v>
      </c>
      <c r="M206" s="47">
        <f>H206*M$1</f>
        <v>602.0696000000014</v>
      </c>
      <c r="N206" s="1">
        <f>I206*N$1</f>
        <v>40.969000000000094</v>
      </c>
      <c r="O206" s="5">
        <f t="shared" si="28"/>
        <v>643.03860000000145</v>
      </c>
      <c r="P206" s="5"/>
      <c r="Q206" s="1">
        <f t="shared" si="29"/>
        <v>-640.07030000000054</v>
      </c>
      <c r="R206" s="1" t="str">
        <f t="shared" si="26"/>
        <v xml:space="preserve">№179 </v>
      </c>
    </row>
    <row r="207" spans="1:18">
      <c r="A207" s="43" t="s">
        <v>224</v>
      </c>
      <c r="B207" s="44">
        <v>14449.960000000001</v>
      </c>
      <c r="C207" s="45">
        <v>7288.6500000000005</v>
      </c>
      <c r="D207" s="43">
        <v>21738.62</v>
      </c>
      <c r="E207" s="44">
        <v>14554.470000000001</v>
      </c>
      <c r="F207" s="45">
        <v>7351.17</v>
      </c>
      <c r="G207" s="43">
        <v>21905.65</v>
      </c>
      <c r="H207" s="44">
        <f t="shared" si="30"/>
        <v>104.51000000000022</v>
      </c>
      <c r="I207" s="44">
        <f t="shared" si="30"/>
        <v>62.519999999999527</v>
      </c>
      <c r="J207" s="44">
        <f t="shared" si="27"/>
        <v>167.02999999999975</v>
      </c>
      <c r="K207" s="44">
        <v>-3175.5738000000065</v>
      </c>
      <c r="L207" s="44">
        <v>4000</v>
      </c>
      <c r="M207" s="44">
        <f>H207*M$1</f>
        <v>712.75820000000147</v>
      </c>
      <c r="N207" s="45">
        <f>I207*N$1</f>
        <v>165.67799999999875</v>
      </c>
      <c r="O207" s="43">
        <f t="shared" si="28"/>
        <v>878.43620000000021</v>
      </c>
      <c r="P207" s="43"/>
      <c r="Q207" s="45">
        <f t="shared" si="29"/>
        <v>-54.010000000006585</v>
      </c>
      <c r="R207" s="45" t="str">
        <f t="shared" si="26"/>
        <v xml:space="preserve">№180 </v>
      </c>
    </row>
    <row r="208" spans="1:18">
      <c r="A208" s="5" t="s">
        <v>225</v>
      </c>
      <c r="B208" s="47">
        <v>5204.63</v>
      </c>
      <c r="C208" s="1">
        <v>6140.58</v>
      </c>
      <c r="D208" s="5">
        <v>11345.27</v>
      </c>
      <c r="E208" s="47">
        <v>5455.84</v>
      </c>
      <c r="F208" s="1">
        <v>6253.7300000000005</v>
      </c>
      <c r="G208" s="5">
        <v>11709.630000000001</v>
      </c>
      <c r="H208" s="47">
        <f t="shared" si="30"/>
        <v>251.21000000000004</v>
      </c>
      <c r="I208" s="47">
        <f t="shared" si="30"/>
        <v>113.15000000000055</v>
      </c>
      <c r="J208" s="47">
        <f t="shared" si="27"/>
        <v>364.36000000000058</v>
      </c>
      <c r="K208" s="47">
        <v>-999.40209999999979</v>
      </c>
      <c r="L208" s="47">
        <v>3000</v>
      </c>
      <c r="M208" s="47">
        <f>H208*M$1</f>
        <v>1713.2522000000004</v>
      </c>
      <c r="N208" s="1">
        <f>I208*N$1</f>
        <v>299.84750000000145</v>
      </c>
      <c r="O208" s="5">
        <f t="shared" si="28"/>
        <v>2013.0997000000018</v>
      </c>
      <c r="P208" s="5"/>
      <c r="Q208" s="1">
        <f t="shared" si="29"/>
        <v>-12.501800000001822</v>
      </c>
      <c r="R208" s="1" t="str">
        <f t="shared" si="26"/>
        <v xml:space="preserve">№181 </v>
      </c>
    </row>
    <row r="209" spans="1:18">
      <c r="A209" s="43" t="s">
        <v>226</v>
      </c>
      <c r="B209" s="44">
        <v>34440.53</v>
      </c>
      <c r="C209" s="45">
        <v>41412.28</v>
      </c>
      <c r="D209" s="43">
        <v>75852.95</v>
      </c>
      <c r="E209" s="44">
        <v>34440.53</v>
      </c>
      <c r="F209" s="45">
        <v>41412.28</v>
      </c>
      <c r="G209" s="43">
        <v>75852.960000000006</v>
      </c>
      <c r="H209" s="44">
        <f t="shared" si="30"/>
        <v>0</v>
      </c>
      <c r="I209" s="44">
        <f t="shared" si="30"/>
        <v>0</v>
      </c>
      <c r="J209" s="44">
        <f t="shared" si="27"/>
        <v>0</v>
      </c>
      <c r="K209" s="44">
        <v>97.697499999996595</v>
      </c>
      <c r="L209" s="44">
        <v>0</v>
      </c>
      <c r="M209" s="44">
        <f>H209*M$1</f>
        <v>0</v>
      </c>
      <c r="N209" s="45">
        <f>I209*N$1</f>
        <v>0</v>
      </c>
      <c r="O209" s="43">
        <f t="shared" si="28"/>
        <v>0</v>
      </c>
      <c r="P209" s="43"/>
      <c r="Q209" s="45">
        <f t="shared" si="29"/>
        <v>97.697499999996595</v>
      </c>
      <c r="R209" s="45" t="str">
        <f t="shared" si="26"/>
        <v xml:space="preserve">№182 </v>
      </c>
    </row>
    <row r="210" spans="1:18">
      <c r="A210" s="5" t="s">
        <v>227</v>
      </c>
      <c r="B210" s="47">
        <v>3440.4300000000003</v>
      </c>
      <c r="C210" s="1">
        <v>750.13</v>
      </c>
      <c r="D210" s="5">
        <v>4190.57</v>
      </c>
      <c r="E210" s="47">
        <v>3592.71</v>
      </c>
      <c r="F210" s="1">
        <v>779.68000000000006</v>
      </c>
      <c r="G210" s="5">
        <v>4372.3900000000003</v>
      </c>
      <c r="H210" s="47">
        <f t="shared" si="30"/>
        <v>152.27999999999975</v>
      </c>
      <c r="I210" s="47">
        <f t="shared" si="30"/>
        <v>29.550000000000068</v>
      </c>
      <c r="J210" s="47">
        <f t="shared" si="27"/>
        <v>181.82999999999981</v>
      </c>
      <c r="K210" s="47">
        <v>-8879.6587000000018</v>
      </c>
      <c r="L210" s="47">
        <v>3168.66</v>
      </c>
      <c r="M210" s="47">
        <f>H210*M$1</f>
        <v>1038.5495999999982</v>
      </c>
      <c r="N210" s="1">
        <f>I210*N$1</f>
        <v>78.307500000000175</v>
      </c>
      <c r="O210" s="5">
        <f t="shared" si="28"/>
        <v>1116.8570999999984</v>
      </c>
      <c r="P210" s="5"/>
      <c r="Q210" s="1">
        <f t="shared" si="29"/>
        <v>-6827.8558000000012</v>
      </c>
      <c r="R210" s="1" t="str">
        <f t="shared" si="26"/>
        <v xml:space="preserve">№183 </v>
      </c>
    </row>
    <row r="211" spans="1:18">
      <c r="A211" s="43" t="s">
        <v>228</v>
      </c>
      <c r="B211" s="44">
        <v>15926.460000000001</v>
      </c>
      <c r="C211" s="45">
        <v>7492.82</v>
      </c>
      <c r="D211" s="43">
        <v>23419.3</v>
      </c>
      <c r="E211" s="44">
        <v>16225.9</v>
      </c>
      <c r="F211" s="45">
        <v>7645.56</v>
      </c>
      <c r="G211" s="43">
        <v>23871.47</v>
      </c>
      <c r="H211" s="44">
        <f t="shared" si="30"/>
        <v>299.43999999999869</v>
      </c>
      <c r="I211" s="44">
        <f t="shared" si="30"/>
        <v>152.74000000000069</v>
      </c>
      <c r="J211" s="44">
        <f t="shared" si="27"/>
        <v>452.17999999999938</v>
      </c>
      <c r="K211" s="44">
        <v>-3193.7520000000004</v>
      </c>
      <c r="L211" s="44">
        <v>3200</v>
      </c>
      <c r="M211" s="44">
        <f>H211*M$1</f>
        <v>2042.1807999999912</v>
      </c>
      <c r="N211" s="45">
        <f>I211*N$1</f>
        <v>404.76100000000184</v>
      </c>
      <c r="O211" s="43">
        <f t="shared" si="28"/>
        <v>2446.9417999999932</v>
      </c>
      <c r="P211" s="43"/>
      <c r="Q211" s="45">
        <f t="shared" si="29"/>
        <v>-2440.6937999999936</v>
      </c>
      <c r="R211" s="45" t="str">
        <f t="shared" si="26"/>
        <v xml:space="preserve">№184 </v>
      </c>
    </row>
    <row r="212" spans="1:18">
      <c r="A212" s="5" t="s">
        <v>229</v>
      </c>
      <c r="B212" s="47">
        <v>2833.67</v>
      </c>
      <c r="C212" s="1">
        <v>1421.76</v>
      </c>
      <c r="D212" s="5">
        <v>4255.4400000000005</v>
      </c>
      <c r="E212" s="47">
        <v>2834.79</v>
      </c>
      <c r="F212" s="1">
        <v>1421.76</v>
      </c>
      <c r="G212" s="5">
        <v>4256.5600000000004</v>
      </c>
      <c r="H212" s="47">
        <f t="shared" si="30"/>
        <v>1.1199999999998909</v>
      </c>
      <c r="I212" s="47">
        <f t="shared" si="30"/>
        <v>0</v>
      </c>
      <c r="J212" s="47">
        <f t="shared" si="27"/>
        <v>1.1199999999998909</v>
      </c>
      <c r="K212" s="47">
        <v>26.994900000000598</v>
      </c>
      <c r="L212" s="47">
        <v>0</v>
      </c>
      <c r="M212" s="47">
        <f>H212*M$1</f>
        <v>7.6383999999992556</v>
      </c>
      <c r="N212" s="1">
        <f>I212*N$1</f>
        <v>0</v>
      </c>
      <c r="O212" s="5">
        <f t="shared" si="28"/>
        <v>7.6383999999992556</v>
      </c>
      <c r="P212" s="5"/>
      <c r="Q212" s="1">
        <f t="shared" si="29"/>
        <v>19.356500000001343</v>
      </c>
      <c r="R212" s="1" t="str">
        <f t="shared" si="26"/>
        <v xml:space="preserve">№185 </v>
      </c>
    </row>
    <row r="213" spans="1:18">
      <c r="A213" s="43" t="s">
        <v>230</v>
      </c>
      <c r="B213" s="44">
        <v>1395.27</v>
      </c>
      <c r="C213" s="45">
        <v>1139.52</v>
      </c>
      <c r="D213" s="43">
        <v>2534.8000000000002</v>
      </c>
      <c r="E213" s="44">
        <v>1426.48</v>
      </c>
      <c r="F213" s="45">
        <v>1149.29</v>
      </c>
      <c r="G213" s="43">
        <v>2575.7800000000002</v>
      </c>
      <c r="H213" s="44">
        <f t="shared" si="30"/>
        <v>31.210000000000036</v>
      </c>
      <c r="I213" s="44">
        <f t="shared" si="30"/>
        <v>9.7699999999999818</v>
      </c>
      <c r="J213" s="44">
        <f t="shared" si="27"/>
        <v>40.980000000000018</v>
      </c>
      <c r="K213" s="44">
        <v>-777.36989999999969</v>
      </c>
      <c r="L213" s="44">
        <v>0</v>
      </c>
      <c r="M213" s="44">
        <f>H213*M$1</f>
        <v>212.85220000000027</v>
      </c>
      <c r="N213" s="45">
        <f>I213*N$1</f>
        <v>25.89049999999995</v>
      </c>
      <c r="O213" s="43">
        <f t="shared" si="28"/>
        <v>238.74270000000021</v>
      </c>
      <c r="P213" s="43"/>
      <c r="Q213" s="45">
        <f t="shared" si="29"/>
        <v>-1016.1125999999999</v>
      </c>
      <c r="R213" s="45" t="str">
        <f t="shared" si="26"/>
        <v xml:space="preserve">№186 </v>
      </c>
    </row>
    <row r="214" spans="1:18">
      <c r="A214" s="5" t="s">
        <v>231</v>
      </c>
      <c r="B214" s="47">
        <v>2774.16</v>
      </c>
      <c r="C214" s="1">
        <v>1689.7</v>
      </c>
      <c r="D214" s="5">
        <v>4463.8900000000003</v>
      </c>
      <c r="E214" s="47">
        <v>2780.08</v>
      </c>
      <c r="F214" s="1">
        <v>1691.53</v>
      </c>
      <c r="G214" s="5">
        <v>4471.6500000000005</v>
      </c>
      <c r="H214" s="51">
        <f t="shared" si="30"/>
        <v>5.9200000000000728</v>
      </c>
      <c r="I214" s="51">
        <f t="shared" si="30"/>
        <v>1.8299999999999272</v>
      </c>
      <c r="J214" s="47">
        <f t="shared" si="27"/>
        <v>7.75</v>
      </c>
      <c r="K214" s="47">
        <v>501.98280000000068</v>
      </c>
      <c r="L214" s="47">
        <v>0</v>
      </c>
      <c r="M214" s="47">
        <f>H214*M$1</f>
        <v>40.374400000000499</v>
      </c>
      <c r="N214" s="1">
        <f>I214*N$1</f>
        <v>4.8494999999998072</v>
      </c>
      <c r="O214" s="5">
        <f t="shared" si="28"/>
        <v>45.223900000000306</v>
      </c>
      <c r="P214" s="5"/>
      <c r="Q214" s="1">
        <f t="shared" si="29"/>
        <v>456.75890000000038</v>
      </c>
      <c r="R214" s="1" t="str">
        <f t="shared" si="26"/>
        <v xml:space="preserve">№187 </v>
      </c>
    </row>
    <row r="215" spans="1:18">
      <c r="A215" s="43" t="s">
        <v>232</v>
      </c>
      <c r="B215" s="44">
        <v>4401.24</v>
      </c>
      <c r="C215" s="45">
        <v>660.77</v>
      </c>
      <c r="D215" s="43">
        <v>5062.0200000000004</v>
      </c>
      <c r="E215" s="44">
        <v>4590.45</v>
      </c>
      <c r="F215" s="45">
        <v>683.94</v>
      </c>
      <c r="G215" s="43">
        <v>5274.39</v>
      </c>
      <c r="H215" s="44">
        <f t="shared" si="30"/>
        <v>189.21000000000004</v>
      </c>
      <c r="I215" s="44">
        <f t="shared" si="30"/>
        <v>23.170000000000073</v>
      </c>
      <c r="J215" s="44">
        <f t="shared" si="27"/>
        <v>212.38000000000011</v>
      </c>
      <c r="K215" s="44">
        <v>-1864.3958999999977</v>
      </c>
      <c r="L215" s="44">
        <v>0</v>
      </c>
      <c r="M215" s="44">
        <f>H215*M$1</f>
        <v>1290.4122000000002</v>
      </c>
      <c r="N215" s="45">
        <f>I215*N$1</f>
        <v>61.400500000000193</v>
      </c>
      <c r="O215" s="43">
        <f t="shared" si="28"/>
        <v>1351.8127000000004</v>
      </c>
      <c r="P215" s="43"/>
      <c r="Q215" s="45">
        <f t="shared" si="29"/>
        <v>-3216.2085999999981</v>
      </c>
      <c r="R215" s="45" t="str">
        <f t="shared" si="26"/>
        <v>№188\1</v>
      </c>
    </row>
    <row r="216" spans="1:18">
      <c r="A216" s="5" t="s">
        <v>233</v>
      </c>
      <c r="B216" s="47">
        <v>2314.23</v>
      </c>
      <c r="C216" s="1">
        <v>1812.67</v>
      </c>
      <c r="D216" s="5">
        <v>4126.93</v>
      </c>
      <c r="E216" s="47">
        <v>2381.08</v>
      </c>
      <c r="F216" s="1">
        <v>1837.23</v>
      </c>
      <c r="G216" s="5">
        <v>4218.34</v>
      </c>
      <c r="H216" s="47">
        <f t="shared" si="30"/>
        <v>66.849999999999909</v>
      </c>
      <c r="I216" s="47">
        <f t="shared" si="30"/>
        <v>24.559999999999945</v>
      </c>
      <c r="J216" s="47">
        <f t="shared" si="27"/>
        <v>91.409999999999854</v>
      </c>
      <c r="K216" s="47">
        <v>3741.8263999999976</v>
      </c>
      <c r="L216" s="47">
        <v>0</v>
      </c>
      <c r="M216" s="47">
        <f>H216*M$1</f>
        <v>455.9169999999994</v>
      </c>
      <c r="N216" s="1">
        <f>I216*N$1</f>
        <v>65.083999999999847</v>
      </c>
      <c r="O216" s="5">
        <f t="shared" si="28"/>
        <v>521.00099999999929</v>
      </c>
      <c r="P216" s="5"/>
      <c r="Q216" s="1">
        <f t="shared" si="29"/>
        <v>3220.8253999999984</v>
      </c>
      <c r="R216" s="1" t="str">
        <f t="shared" si="26"/>
        <v xml:space="preserve">№188\2 </v>
      </c>
    </row>
    <row r="217" spans="1:18">
      <c r="A217" s="43" t="s">
        <v>234</v>
      </c>
      <c r="B217" s="44">
        <v>8841.7000000000007</v>
      </c>
      <c r="C217" s="45">
        <v>4400.67</v>
      </c>
      <c r="D217" s="43">
        <v>13242.41</v>
      </c>
      <c r="E217" s="44">
        <v>8858.66</v>
      </c>
      <c r="F217" s="45">
        <v>4402.17</v>
      </c>
      <c r="G217" s="43">
        <v>13260.86</v>
      </c>
      <c r="H217" s="44">
        <f t="shared" si="30"/>
        <v>16.959999999999127</v>
      </c>
      <c r="I217" s="44">
        <f t="shared" si="30"/>
        <v>1.5</v>
      </c>
      <c r="J217" s="44">
        <f t="shared" si="27"/>
        <v>18.459999999999127</v>
      </c>
      <c r="K217" s="44">
        <v>-89.879000000004453</v>
      </c>
      <c r="L217" s="44">
        <v>0</v>
      </c>
      <c r="M217" s="44">
        <f>H217*M$1</f>
        <v>115.66719999999405</v>
      </c>
      <c r="N217" s="45">
        <f>I217*N$1</f>
        <v>3.9749999999999996</v>
      </c>
      <c r="O217" s="43">
        <f t="shared" si="28"/>
        <v>119.64219999999405</v>
      </c>
      <c r="P217" s="43"/>
      <c r="Q217" s="45">
        <f t="shared" si="29"/>
        <v>-209.52119999999849</v>
      </c>
      <c r="R217" s="45" t="str">
        <f t="shared" si="26"/>
        <v xml:space="preserve">№189 </v>
      </c>
    </row>
    <row r="218" spans="1:18">
      <c r="A218" s="5" t="s">
        <v>235</v>
      </c>
      <c r="B218" s="47">
        <v>5504.85</v>
      </c>
      <c r="C218" s="1">
        <v>1669.98</v>
      </c>
      <c r="D218" s="5">
        <v>7174.83</v>
      </c>
      <c r="E218" s="47">
        <v>5671.5</v>
      </c>
      <c r="F218" s="1">
        <v>1714.3</v>
      </c>
      <c r="G218" s="5">
        <v>7385.8</v>
      </c>
      <c r="H218" s="47">
        <f t="shared" si="30"/>
        <v>166.64999999999964</v>
      </c>
      <c r="I218" s="47">
        <f t="shared" si="30"/>
        <v>44.319999999999936</v>
      </c>
      <c r="J218" s="47">
        <f t="shared" si="27"/>
        <v>210.96999999999957</v>
      </c>
      <c r="K218" s="47">
        <v>-3075.2925000000014</v>
      </c>
      <c r="L218" s="47">
        <v>3100</v>
      </c>
      <c r="M218" s="47">
        <f>H218*M$1</f>
        <v>1136.5529999999976</v>
      </c>
      <c r="N218" s="1">
        <f>I218*N$1</f>
        <v>117.44799999999982</v>
      </c>
      <c r="O218" s="5">
        <f t="shared" si="28"/>
        <v>1254.0009999999975</v>
      </c>
      <c r="P218" s="5"/>
      <c r="Q218" s="1">
        <f t="shared" si="29"/>
        <v>-1229.2934999999989</v>
      </c>
      <c r="R218" s="1" t="str">
        <f t="shared" si="26"/>
        <v xml:space="preserve">№190 </v>
      </c>
    </row>
    <row r="219" spans="1:18">
      <c r="A219" s="43" t="s">
        <v>236</v>
      </c>
      <c r="B219" s="44">
        <v>934.89</v>
      </c>
      <c r="C219" s="45">
        <v>680.07</v>
      </c>
      <c r="D219" s="43">
        <v>1614.96</v>
      </c>
      <c r="E219" s="44">
        <v>1007.2900000000001</v>
      </c>
      <c r="F219" s="45">
        <v>715.02</v>
      </c>
      <c r="G219" s="43">
        <v>1722.31</v>
      </c>
      <c r="H219" s="44">
        <f t="shared" si="30"/>
        <v>72.400000000000091</v>
      </c>
      <c r="I219" s="44">
        <f t="shared" si="30"/>
        <v>34.949999999999932</v>
      </c>
      <c r="J219" s="44">
        <f t="shared" si="27"/>
        <v>107.35000000000002</v>
      </c>
      <c r="K219" s="44">
        <v>-5638.2810999999992</v>
      </c>
      <c r="L219" s="44">
        <v>6000</v>
      </c>
      <c r="M219" s="44">
        <f>H219*M$1</f>
        <v>493.76800000000065</v>
      </c>
      <c r="N219" s="45">
        <f>I219*N$1</f>
        <v>92.617499999999822</v>
      </c>
      <c r="O219" s="43">
        <f>SUM(M219:N219)</f>
        <v>586.38550000000043</v>
      </c>
      <c r="P219" s="43"/>
      <c r="Q219" s="45">
        <f t="shared" si="29"/>
        <v>-224.66659999999956</v>
      </c>
      <c r="R219" s="45" t="str">
        <f t="shared" si="26"/>
        <v xml:space="preserve">№191 </v>
      </c>
    </row>
    <row r="220" spans="1:18">
      <c r="A220" s="5" t="s">
        <v>237</v>
      </c>
      <c r="B220" s="47"/>
      <c r="C220" s="1"/>
      <c r="D220" s="5"/>
      <c r="E220" s="47"/>
      <c r="F220" s="1"/>
      <c r="G220" s="5"/>
      <c r="H220" s="46"/>
      <c r="I220" s="46"/>
      <c r="J220" s="46"/>
      <c r="K220" s="47">
        <v>6844.78</v>
      </c>
      <c r="L220" s="47">
        <v>0</v>
      </c>
      <c r="M220" s="47">
        <f>H220*M$1</f>
        <v>0</v>
      </c>
      <c r="N220" s="1">
        <f>I220*N$1</f>
        <v>0</v>
      </c>
      <c r="O220" s="5">
        <f t="shared" si="28"/>
        <v>0</v>
      </c>
      <c r="P220" s="5"/>
      <c r="Q220" s="1">
        <f t="shared" si="29"/>
        <v>6844.78</v>
      </c>
      <c r="R220" s="1" t="str">
        <f t="shared" si="26"/>
        <v xml:space="preserve">№202 </v>
      </c>
    </row>
    <row r="221" spans="1:18">
      <c r="A221" s="43" t="s">
        <v>238</v>
      </c>
      <c r="B221" s="44">
        <v>442.5</v>
      </c>
      <c r="C221" s="45">
        <v>160.35</v>
      </c>
      <c r="D221" s="43">
        <v>602.86</v>
      </c>
      <c r="E221" s="44">
        <v>468.57</v>
      </c>
      <c r="F221" s="45">
        <v>173.67000000000002</v>
      </c>
      <c r="G221" s="43">
        <v>642.26</v>
      </c>
      <c r="H221" s="44">
        <f t="shared" ref="H221:I236" si="31">E221-B221</f>
        <v>26.069999999999993</v>
      </c>
      <c r="I221" s="44">
        <f t="shared" si="31"/>
        <v>13.320000000000022</v>
      </c>
      <c r="J221" s="44">
        <f t="shared" si="27"/>
        <v>39.390000000000015</v>
      </c>
      <c r="K221" s="44">
        <v>870.76209999999992</v>
      </c>
      <c r="L221" s="44">
        <v>0</v>
      </c>
      <c r="M221" s="44">
        <f>H221*M$1</f>
        <v>177.79739999999995</v>
      </c>
      <c r="N221" s="45">
        <f>I221*N$1</f>
        <v>35.298000000000059</v>
      </c>
      <c r="O221" s="43">
        <f t="shared" si="28"/>
        <v>213.09540000000001</v>
      </c>
      <c r="P221" s="43"/>
      <c r="Q221" s="45">
        <f t="shared" si="29"/>
        <v>657.66669999999988</v>
      </c>
      <c r="R221" s="45" t="str">
        <f t="shared" si="26"/>
        <v xml:space="preserve">№203 </v>
      </c>
    </row>
    <row r="222" spans="1:18">
      <c r="A222" s="5" t="s">
        <v>239</v>
      </c>
      <c r="B222" s="47"/>
      <c r="C222" s="1"/>
      <c r="D222" s="5">
        <v>12803.95</v>
      </c>
      <c r="E222" s="47"/>
      <c r="F222" s="1"/>
      <c r="G222" s="5">
        <v>12976.78</v>
      </c>
      <c r="H222" s="47">
        <f t="shared" si="31"/>
        <v>0</v>
      </c>
      <c r="I222" s="47">
        <f t="shared" si="31"/>
        <v>0</v>
      </c>
      <c r="J222" s="47">
        <f t="shared" si="27"/>
        <v>0</v>
      </c>
      <c r="K222" s="47">
        <v>-391.72199999999754</v>
      </c>
      <c r="L222" s="47">
        <v>0</v>
      </c>
      <c r="M222" s="47">
        <f>H222*M$1</f>
        <v>0</v>
      </c>
      <c r="N222" s="1">
        <f>I222*N$1</f>
        <v>0</v>
      </c>
      <c r="O222" s="5">
        <f t="shared" si="28"/>
        <v>0</v>
      </c>
      <c r="P222" s="5"/>
      <c r="Q222" s="1">
        <f t="shared" si="29"/>
        <v>-391.72199999999754</v>
      </c>
      <c r="R222" s="1" t="str">
        <f t="shared" si="26"/>
        <v xml:space="preserve">№204 </v>
      </c>
    </row>
    <row r="223" spans="1:18">
      <c r="A223" s="43" t="s">
        <v>240</v>
      </c>
      <c r="B223" s="44">
        <v>165.02</v>
      </c>
      <c r="C223" s="45">
        <v>192.73000000000002</v>
      </c>
      <c r="D223" s="43">
        <v>357.76</v>
      </c>
      <c r="E223" s="44">
        <v>165.02</v>
      </c>
      <c r="F223" s="45">
        <v>192.73000000000002</v>
      </c>
      <c r="G223" s="43">
        <v>357.76</v>
      </c>
      <c r="H223" s="44">
        <f t="shared" si="31"/>
        <v>0</v>
      </c>
      <c r="I223" s="44">
        <f t="shared" si="31"/>
        <v>0</v>
      </c>
      <c r="J223" s="44">
        <f t="shared" si="27"/>
        <v>0</v>
      </c>
      <c r="K223" s="44">
        <v>81.861599999999953</v>
      </c>
      <c r="L223" s="44">
        <v>0</v>
      </c>
      <c r="M223" s="44">
        <f>H223*M$1</f>
        <v>0</v>
      </c>
      <c r="N223" s="45">
        <f>I223*N$1</f>
        <v>0</v>
      </c>
      <c r="O223" s="43">
        <f t="shared" si="28"/>
        <v>0</v>
      </c>
      <c r="P223" s="43"/>
      <c r="Q223" s="45">
        <f t="shared" si="29"/>
        <v>81.861599999999953</v>
      </c>
      <c r="R223" s="45" t="str">
        <f t="shared" si="26"/>
        <v xml:space="preserve">№205 </v>
      </c>
    </row>
    <row r="224" spans="1:18">
      <c r="A224" s="5" t="s">
        <v>241</v>
      </c>
      <c r="B224" s="47">
        <v>4310.3100000000004</v>
      </c>
      <c r="C224" s="1">
        <v>3043.44</v>
      </c>
      <c r="D224" s="5">
        <v>7353.77</v>
      </c>
      <c r="E224" s="47">
        <v>4442.42</v>
      </c>
      <c r="F224" s="1">
        <v>3111.94</v>
      </c>
      <c r="G224" s="5">
        <v>7554.39</v>
      </c>
      <c r="H224" s="47">
        <f t="shared" si="31"/>
        <v>132.10999999999967</v>
      </c>
      <c r="I224" s="47">
        <f t="shared" si="31"/>
        <v>68.5</v>
      </c>
      <c r="J224" s="47">
        <f t="shared" si="27"/>
        <v>200.60999999999967</v>
      </c>
      <c r="K224" s="47">
        <v>43.192199999996433</v>
      </c>
      <c r="L224" s="47">
        <v>2000</v>
      </c>
      <c r="M224" s="47">
        <f>H224*M$1</f>
        <v>900.9901999999978</v>
      </c>
      <c r="N224" s="1">
        <f>I224*N$1</f>
        <v>181.52500000000001</v>
      </c>
      <c r="O224" s="5">
        <f t="shared" si="28"/>
        <v>1082.5151999999978</v>
      </c>
      <c r="P224" s="5"/>
      <c r="Q224" s="1">
        <f t="shared" si="29"/>
        <v>960.67699999999877</v>
      </c>
      <c r="R224" s="1" t="str">
        <f t="shared" si="26"/>
        <v xml:space="preserve">№206 </v>
      </c>
    </row>
    <row r="225" spans="1:18">
      <c r="A225" s="43" t="s">
        <v>242</v>
      </c>
      <c r="B225" s="44">
        <v>5512.89</v>
      </c>
      <c r="C225" s="45">
        <v>3112.48</v>
      </c>
      <c r="D225" s="43">
        <v>8625.380000000001</v>
      </c>
      <c r="E225" s="44">
        <v>5668.85</v>
      </c>
      <c r="F225" s="45">
        <v>3168.83</v>
      </c>
      <c r="G225" s="43">
        <v>8837.7000000000007</v>
      </c>
      <c r="H225" s="44">
        <f t="shared" si="31"/>
        <v>155.96000000000004</v>
      </c>
      <c r="I225" s="44">
        <f t="shared" si="31"/>
        <v>56.349999999999909</v>
      </c>
      <c r="J225" s="44">
        <f t="shared" si="27"/>
        <v>212.30999999999995</v>
      </c>
      <c r="K225" s="44">
        <v>-2999.750300000002</v>
      </c>
      <c r="L225" s="44">
        <v>3000</v>
      </c>
      <c r="M225" s="44">
        <f>H225*M$1</f>
        <v>1063.6472000000003</v>
      </c>
      <c r="N225" s="45">
        <f>I225*N$1</f>
        <v>149.32749999999976</v>
      </c>
      <c r="O225" s="43">
        <f t="shared" si="28"/>
        <v>1212.9747000000002</v>
      </c>
      <c r="P225" s="43"/>
      <c r="Q225" s="45">
        <f t="shared" si="29"/>
        <v>-1212.7250000000022</v>
      </c>
      <c r="R225" s="45" t="str">
        <f t="shared" si="26"/>
        <v xml:space="preserve">№207 </v>
      </c>
    </row>
    <row r="226" spans="1:18">
      <c r="A226" s="5" t="s">
        <v>243</v>
      </c>
      <c r="B226" s="47">
        <v>9394.2100000000009</v>
      </c>
      <c r="C226" s="1">
        <v>3774.7000000000003</v>
      </c>
      <c r="D226" s="5">
        <v>13168.91</v>
      </c>
      <c r="E226" s="47">
        <v>9458.48</v>
      </c>
      <c r="F226" s="1">
        <v>3784.29</v>
      </c>
      <c r="G226" s="5">
        <v>13242.78</v>
      </c>
      <c r="H226" s="47">
        <f t="shared" si="31"/>
        <v>64.269999999998618</v>
      </c>
      <c r="I226" s="47">
        <f t="shared" si="31"/>
        <v>9.5899999999996908</v>
      </c>
      <c r="J226" s="47">
        <f t="shared" si="27"/>
        <v>73.859999999998308</v>
      </c>
      <c r="K226" s="47">
        <v>-3534.9194000000061</v>
      </c>
      <c r="L226" s="47">
        <v>0</v>
      </c>
      <c r="M226" s="46">
        <f>H226*M$1</f>
        <v>438.3213999999906</v>
      </c>
      <c r="N226" s="1">
        <f>I226*N$1</f>
        <v>25.413499999999178</v>
      </c>
      <c r="O226" s="5">
        <f t="shared" si="28"/>
        <v>463.73489999998981</v>
      </c>
      <c r="P226" s="5"/>
      <c r="Q226" s="1">
        <f t="shared" si="29"/>
        <v>-3998.6542999999961</v>
      </c>
      <c r="R226" s="1" t="str">
        <f t="shared" si="26"/>
        <v xml:space="preserve">№208 </v>
      </c>
    </row>
    <row r="227" spans="1:18">
      <c r="A227" s="43" t="s">
        <v>244</v>
      </c>
      <c r="B227" s="44">
        <v>1352.19</v>
      </c>
      <c r="C227" s="45">
        <v>674.53</v>
      </c>
      <c r="D227" s="43">
        <v>2026.74</v>
      </c>
      <c r="E227" s="44">
        <v>1352.19</v>
      </c>
      <c r="F227" s="45">
        <v>674.53</v>
      </c>
      <c r="G227" s="43">
        <v>2026.74</v>
      </c>
      <c r="H227" s="44">
        <f t="shared" si="31"/>
        <v>0</v>
      </c>
      <c r="I227" s="44">
        <f t="shared" si="31"/>
        <v>0</v>
      </c>
      <c r="J227" s="44">
        <f t="shared" si="27"/>
        <v>0</v>
      </c>
      <c r="K227" s="44">
        <v>4925.0938999999989</v>
      </c>
      <c r="L227" s="44">
        <v>0</v>
      </c>
      <c r="M227" s="44">
        <f>H227*M$1</f>
        <v>0</v>
      </c>
      <c r="N227" s="45">
        <f>I227*N$1</f>
        <v>0</v>
      </c>
      <c r="O227" s="43">
        <f t="shared" si="28"/>
        <v>0</v>
      </c>
      <c r="P227" s="43"/>
      <c r="Q227" s="45">
        <f t="shared" si="29"/>
        <v>4925.0938999999989</v>
      </c>
      <c r="R227" s="45" t="str">
        <f t="shared" si="26"/>
        <v xml:space="preserve">№209 </v>
      </c>
    </row>
    <row r="228" spans="1:18">
      <c r="A228" s="5" t="s">
        <v>245</v>
      </c>
      <c r="B228" s="47">
        <v>14268.93</v>
      </c>
      <c r="C228" s="1">
        <v>4898.08</v>
      </c>
      <c r="D228" s="5">
        <v>19167.09</v>
      </c>
      <c r="E228" s="47">
        <v>14543.42</v>
      </c>
      <c r="F228" s="1">
        <v>4976.37</v>
      </c>
      <c r="G228" s="5">
        <v>19519.88</v>
      </c>
      <c r="H228" s="47">
        <f t="shared" si="31"/>
        <v>274.48999999999978</v>
      </c>
      <c r="I228" s="47">
        <f t="shared" si="31"/>
        <v>78.289999999999964</v>
      </c>
      <c r="J228" s="47">
        <f t="shared" si="27"/>
        <v>352.77999999999975</v>
      </c>
      <c r="K228" s="47">
        <v>-4412.4786000000022</v>
      </c>
      <c r="L228" s="47">
        <v>4450</v>
      </c>
      <c r="M228" s="47">
        <f>H228*M$1</f>
        <v>1872.0217999999986</v>
      </c>
      <c r="N228" s="1">
        <f>I228*N$1</f>
        <v>207.46849999999989</v>
      </c>
      <c r="O228" s="5">
        <f t="shared" si="28"/>
        <v>2079.4902999999986</v>
      </c>
      <c r="P228" s="5"/>
      <c r="Q228" s="1">
        <f t="shared" si="29"/>
        <v>-2041.9689000000008</v>
      </c>
      <c r="R228" s="1" t="str">
        <f t="shared" si="26"/>
        <v xml:space="preserve">№210 </v>
      </c>
    </row>
    <row r="229" spans="1:18">
      <c r="A229" s="43" t="s">
        <v>246</v>
      </c>
      <c r="B229" s="44">
        <v>11772.76</v>
      </c>
      <c r="C229" s="45">
        <v>5555.43</v>
      </c>
      <c r="D229" s="43">
        <v>17328.2</v>
      </c>
      <c r="E229" s="44">
        <v>11815.130000000001</v>
      </c>
      <c r="F229" s="45">
        <v>5578.27</v>
      </c>
      <c r="G229" s="43">
        <v>17393.41</v>
      </c>
      <c r="H229" s="44">
        <f t="shared" si="31"/>
        <v>42.3700000000008</v>
      </c>
      <c r="I229" s="44">
        <f t="shared" si="31"/>
        <v>22.840000000000146</v>
      </c>
      <c r="J229" s="44">
        <f t="shared" si="27"/>
        <v>65.210000000000946</v>
      </c>
      <c r="K229" s="44">
        <v>-1735.6539</v>
      </c>
      <c r="L229" s="44">
        <v>1735.65</v>
      </c>
      <c r="M229" s="44">
        <f>H229*M$1</f>
        <v>288.96340000000549</v>
      </c>
      <c r="N229" s="45">
        <f>I229*N$1</f>
        <v>60.526000000000387</v>
      </c>
      <c r="O229" s="43">
        <f t="shared" si="28"/>
        <v>349.4894000000059</v>
      </c>
      <c r="P229" s="43"/>
      <c r="Q229" s="45">
        <f t="shared" si="29"/>
        <v>-349.493300000006</v>
      </c>
      <c r="R229" s="45" t="str">
        <f t="shared" si="26"/>
        <v xml:space="preserve">№210а </v>
      </c>
    </row>
    <row r="230" spans="1:18">
      <c r="A230" s="5" t="s">
        <v>247</v>
      </c>
      <c r="B230" s="47">
        <v>6295.63</v>
      </c>
      <c r="C230" s="1">
        <v>3257.27</v>
      </c>
      <c r="D230" s="5">
        <v>9552.91</v>
      </c>
      <c r="E230" s="47">
        <v>6398</v>
      </c>
      <c r="F230" s="1">
        <v>3292.3</v>
      </c>
      <c r="G230" s="5">
        <v>9690.31</v>
      </c>
      <c r="H230" s="47">
        <f t="shared" si="31"/>
        <v>102.36999999999989</v>
      </c>
      <c r="I230" s="47">
        <f t="shared" si="31"/>
        <v>35.0300000000002</v>
      </c>
      <c r="J230" s="47">
        <f>SUM(H230:I230)</f>
        <v>137.40000000000009</v>
      </c>
      <c r="K230" s="47">
        <v>2150.8140999999987</v>
      </c>
      <c r="L230" s="47">
        <v>0</v>
      </c>
      <c r="M230" s="46">
        <f>H230*M$1</f>
        <v>698.16339999999923</v>
      </c>
      <c r="N230" s="1">
        <f>I230*N$1</f>
        <v>92.829500000000522</v>
      </c>
      <c r="O230" s="5">
        <f t="shared" si="28"/>
        <v>790.99289999999974</v>
      </c>
      <c r="P230" s="5"/>
      <c r="Q230" s="1">
        <f t="shared" si="29"/>
        <v>1359.821199999999</v>
      </c>
      <c r="R230" s="1" t="str">
        <f t="shared" si="26"/>
        <v xml:space="preserve">№211 </v>
      </c>
    </row>
    <row r="231" spans="1:18">
      <c r="A231" s="43" t="s">
        <v>248</v>
      </c>
      <c r="B231" s="44">
        <v>6939.95</v>
      </c>
      <c r="C231" s="45">
        <v>3025.28</v>
      </c>
      <c r="D231" s="43">
        <v>9965.24</v>
      </c>
      <c r="E231" s="44">
        <v>7063.24</v>
      </c>
      <c r="F231" s="45">
        <v>3087.17</v>
      </c>
      <c r="G231" s="43">
        <v>10150.41</v>
      </c>
      <c r="H231" s="47">
        <f t="shared" si="31"/>
        <v>123.28999999999996</v>
      </c>
      <c r="I231" s="47">
        <f t="shared" si="31"/>
        <v>61.889999999999873</v>
      </c>
      <c r="J231" s="47">
        <f>SUM(H231:I231)</f>
        <v>185.17999999999984</v>
      </c>
      <c r="K231" s="44">
        <v>3113.7986000000001</v>
      </c>
      <c r="L231" s="44">
        <v>0</v>
      </c>
      <c r="M231" s="44">
        <f>H231*M$1</f>
        <v>840.83779999999979</v>
      </c>
      <c r="N231" s="45">
        <f>I231*N$1</f>
        <v>164.00849999999966</v>
      </c>
      <c r="O231" s="43">
        <f t="shared" si="28"/>
        <v>1004.8462999999995</v>
      </c>
      <c r="P231" s="43"/>
      <c r="Q231" s="45">
        <f t="shared" si="29"/>
        <v>2108.9523000000008</v>
      </c>
      <c r="R231" s="45" t="str">
        <f t="shared" si="26"/>
        <v xml:space="preserve">№212 </v>
      </c>
    </row>
    <row r="232" spans="1:18">
      <c r="A232" s="5" t="s">
        <v>249</v>
      </c>
      <c r="B232" s="47">
        <v>1296.1400000000001</v>
      </c>
      <c r="C232" s="1">
        <v>963.82</v>
      </c>
      <c r="D232" s="5">
        <v>2259.9700000000003</v>
      </c>
      <c r="E232" s="47">
        <v>1318.39</v>
      </c>
      <c r="F232" s="1">
        <v>981.39</v>
      </c>
      <c r="G232" s="5">
        <v>2299.8000000000002</v>
      </c>
      <c r="H232" s="47">
        <f t="shared" si="31"/>
        <v>22.25</v>
      </c>
      <c r="I232" s="47">
        <f t="shared" si="31"/>
        <v>17.569999999999936</v>
      </c>
      <c r="J232" s="47">
        <f>SUM(H232:I232)</f>
        <v>39.819999999999936</v>
      </c>
      <c r="K232" s="47">
        <v>-1089.7881000000034</v>
      </c>
      <c r="L232" s="47">
        <v>0</v>
      </c>
      <c r="M232" s="47">
        <f>H232*M$1</f>
        <v>151.745</v>
      </c>
      <c r="N232" s="1">
        <f>I232*N$1</f>
        <v>46.560499999999827</v>
      </c>
      <c r="O232" s="5">
        <f t="shared" si="28"/>
        <v>198.30549999999982</v>
      </c>
      <c r="P232" s="5"/>
      <c r="Q232" s="1">
        <f t="shared" si="29"/>
        <v>-1288.0936000000033</v>
      </c>
      <c r="R232" s="1" t="str">
        <f t="shared" si="26"/>
        <v xml:space="preserve">№213 </v>
      </c>
    </row>
    <row r="233" spans="1:18">
      <c r="A233" s="43" t="s">
        <v>250</v>
      </c>
      <c r="B233" s="44">
        <v>20833.16</v>
      </c>
      <c r="C233" s="45">
        <v>10157</v>
      </c>
      <c r="D233" s="43">
        <v>30990.170000000002</v>
      </c>
      <c r="E233" s="44">
        <v>20982.36</v>
      </c>
      <c r="F233" s="45">
        <v>10183.11</v>
      </c>
      <c r="G233" s="43">
        <v>31165.47</v>
      </c>
      <c r="H233" s="44">
        <f t="shared" si="31"/>
        <v>149.20000000000073</v>
      </c>
      <c r="I233" s="44">
        <f t="shared" si="31"/>
        <v>26.110000000000582</v>
      </c>
      <c r="J233" s="44">
        <f t="shared" si="27"/>
        <v>175.31000000000131</v>
      </c>
      <c r="K233" s="44">
        <v>2068.4385000000061</v>
      </c>
      <c r="L233" s="44">
        <v>0</v>
      </c>
      <c r="M233" s="44">
        <f>H233*M$1</f>
        <v>1017.544000000005</v>
      </c>
      <c r="N233" s="45">
        <f>I233*N$1</f>
        <v>69.19150000000154</v>
      </c>
      <c r="O233" s="43">
        <f t="shared" si="28"/>
        <v>1086.7355000000066</v>
      </c>
      <c r="P233" s="43"/>
      <c r="Q233" s="45">
        <f t="shared" si="29"/>
        <v>981.70299999999952</v>
      </c>
      <c r="R233" s="45" t="str">
        <f t="shared" si="26"/>
        <v xml:space="preserve">№214 </v>
      </c>
    </row>
    <row r="234" spans="1:18">
      <c r="A234" s="5" t="s">
        <v>251</v>
      </c>
      <c r="B234" s="47">
        <v>14694.76</v>
      </c>
      <c r="C234" s="1">
        <v>7054.12</v>
      </c>
      <c r="D234" s="5">
        <v>21748.98</v>
      </c>
      <c r="E234" s="47">
        <v>14988.03</v>
      </c>
      <c r="F234" s="1">
        <v>7168.83</v>
      </c>
      <c r="G234" s="5">
        <v>22156.959999999999</v>
      </c>
      <c r="H234" s="47">
        <f t="shared" si="31"/>
        <v>293.27000000000044</v>
      </c>
      <c r="I234" s="47">
        <f t="shared" si="31"/>
        <v>114.71000000000004</v>
      </c>
      <c r="J234" s="47">
        <f t="shared" si="27"/>
        <v>407.98000000000047</v>
      </c>
      <c r="K234" s="47">
        <v>2393.8401000000058</v>
      </c>
      <c r="L234" s="47">
        <v>0</v>
      </c>
      <c r="M234" s="46">
        <f>H234*M$1</f>
        <v>2000.101400000003</v>
      </c>
      <c r="N234" s="1">
        <f>I234*N$1</f>
        <v>303.9815000000001</v>
      </c>
      <c r="O234" s="5">
        <f t="shared" si="28"/>
        <v>2304.0829000000031</v>
      </c>
      <c r="P234" s="5"/>
      <c r="Q234" s="1">
        <f t="shared" si="29"/>
        <v>89.75720000000274</v>
      </c>
      <c r="R234" s="1" t="str">
        <f t="shared" si="26"/>
        <v xml:space="preserve">№215 </v>
      </c>
    </row>
    <row r="235" spans="1:18">
      <c r="A235" s="43" t="s">
        <v>252</v>
      </c>
      <c r="B235" s="44">
        <v>1372.01</v>
      </c>
      <c r="C235" s="45">
        <v>675.51</v>
      </c>
      <c r="D235" s="43">
        <v>2047.53</v>
      </c>
      <c r="E235" s="44">
        <v>1424.23</v>
      </c>
      <c r="F235" s="45">
        <v>682.62</v>
      </c>
      <c r="G235" s="43">
        <v>2106.86</v>
      </c>
      <c r="H235" s="44">
        <f t="shared" si="31"/>
        <v>52.220000000000027</v>
      </c>
      <c r="I235" s="44">
        <f t="shared" si="31"/>
        <v>7.1100000000000136</v>
      </c>
      <c r="J235" s="44">
        <f t="shared" si="27"/>
        <v>59.330000000000041</v>
      </c>
      <c r="K235" s="44">
        <v>2400.0485000000008</v>
      </c>
      <c r="L235" s="44">
        <v>0</v>
      </c>
      <c r="M235" s="46">
        <f>H235*M$1</f>
        <v>356.14040000000023</v>
      </c>
      <c r="N235" s="45">
        <f>I235*N$1</f>
        <v>18.841500000000035</v>
      </c>
      <c r="O235" s="43">
        <f t="shared" si="28"/>
        <v>374.98190000000028</v>
      </c>
      <c r="P235" s="43"/>
      <c r="Q235" s="45">
        <f t="shared" si="29"/>
        <v>2025.0666000000006</v>
      </c>
      <c r="R235" s="45" t="str">
        <f t="shared" si="26"/>
        <v>№216</v>
      </c>
    </row>
    <row r="236" spans="1:18">
      <c r="A236" s="5" t="s">
        <v>253</v>
      </c>
      <c r="B236" s="47"/>
      <c r="C236" s="1"/>
      <c r="D236" s="5"/>
      <c r="E236" s="47"/>
      <c r="F236" s="1"/>
      <c r="G236" s="5"/>
      <c r="H236" s="47">
        <f t="shared" si="31"/>
        <v>0</v>
      </c>
      <c r="I236" s="47">
        <f t="shared" si="31"/>
        <v>0</v>
      </c>
      <c r="J236" s="47">
        <f t="shared" si="27"/>
        <v>0</v>
      </c>
      <c r="K236" s="47">
        <v>-2.9000000035921403E-3</v>
      </c>
      <c r="L236" s="47">
        <v>0</v>
      </c>
      <c r="M236" s="47">
        <f>H236*M$1</f>
        <v>0</v>
      </c>
      <c r="N236" s="1">
        <f>I236*N$1</f>
        <v>0</v>
      </c>
      <c r="O236" s="5">
        <f t="shared" si="28"/>
        <v>0</v>
      </c>
      <c r="P236" s="5"/>
      <c r="Q236" s="1">
        <f t="shared" si="29"/>
        <v>-2.9000000035921403E-3</v>
      </c>
      <c r="R236" s="1" t="str">
        <f t="shared" si="26"/>
        <v xml:space="preserve">№217 </v>
      </c>
    </row>
    <row r="237" spans="1:18">
      <c r="A237" s="43" t="s">
        <v>254</v>
      </c>
      <c r="B237" s="44">
        <v>570.21</v>
      </c>
      <c r="C237" s="45">
        <v>1808.23</v>
      </c>
      <c r="D237" s="43">
        <v>2378.46</v>
      </c>
      <c r="E237" s="44"/>
      <c r="F237" s="45"/>
      <c r="G237" s="43"/>
      <c r="H237" s="44"/>
      <c r="I237" s="44"/>
      <c r="J237" s="44"/>
      <c r="K237" s="44">
        <v>851.56339999999977</v>
      </c>
      <c r="L237" s="44">
        <v>0</v>
      </c>
      <c r="M237" s="44">
        <f>H237*M$1</f>
        <v>0</v>
      </c>
      <c r="N237" s="45">
        <f>I237*N$1</f>
        <v>0</v>
      </c>
      <c r="O237" s="43">
        <f t="shared" si="28"/>
        <v>0</v>
      </c>
      <c r="P237" s="43"/>
      <c r="Q237" s="45">
        <f t="shared" si="29"/>
        <v>851.56339999999977</v>
      </c>
      <c r="R237" s="45" t="str">
        <f t="shared" si="26"/>
        <v xml:space="preserve">№218 </v>
      </c>
    </row>
    <row r="238" spans="1:18">
      <c r="A238" s="5" t="s">
        <v>255</v>
      </c>
      <c r="B238" s="47">
        <v>4109.92</v>
      </c>
      <c r="C238" s="1">
        <v>3170.08</v>
      </c>
      <c r="D238" s="5">
        <v>7280</v>
      </c>
      <c r="E238" s="47">
        <v>570.45000000000005</v>
      </c>
      <c r="F238" s="1">
        <v>1808.24</v>
      </c>
      <c r="G238" s="5">
        <v>2378.71</v>
      </c>
      <c r="H238" s="47"/>
      <c r="I238" s="47"/>
      <c r="J238" s="47"/>
      <c r="K238" s="47">
        <v>-750.52745700000014</v>
      </c>
      <c r="L238" s="47">
        <v>0</v>
      </c>
      <c r="M238" s="47">
        <f>H238*M$1</f>
        <v>0</v>
      </c>
      <c r="N238" s="1">
        <f>I238*N$1</f>
        <v>0</v>
      </c>
      <c r="O238" s="5">
        <f t="shared" si="28"/>
        <v>0</v>
      </c>
      <c r="P238" s="5"/>
      <c r="Q238" s="1">
        <f t="shared" si="29"/>
        <v>-750.52745700000014</v>
      </c>
      <c r="R238" s="1" t="str">
        <f t="shared" si="26"/>
        <v xml:space="preserve">№219 </v>
      </c>
    </row>
    <row r="239" spans="1:18">
      <c r="A239" s="43" t="s">
        <v>256</v>
      </c>
      <c r="B239" s="44">
        <v>1777.32</v>
      </c>
      <c r="C239" s="45">
        <v>184.28</v>
      </c>
      <c r="D239" s="43">
        <v>1961.6100000000001</v>
      </c>
      <c r="E239" s="44">
        <v>4212.08</v>
      </c>
      <c r="F239" s="45">
        <v>3202.33</v>
      </c>
      <c r="G239" s="43">
        <v>7414.41</v>
      </c>
      <c r="H239" s="44"/>
      <c r="I239" s="44"/>
      <c r="J239" s="44"/>
      <c r="K239" s="44">
        <v>-273.61750000000001</v>
      </c>
      <c r="L239" s="44">
        <v>274</v>
      </c>
      <c r="M239" s="44">
        <f>H239*M$1</f>
        <v>0</v>
      </c>
      <c r="N239" s="45">
        <f>I239*N$1</f>
        <v>0</v>
      </c>
      <c r="O239" s="43">
        <f t="shared" si="28"/>
        <v>0</v>
      </c>
      <c r="P239" s="43"/>
      <c r="Q239" s="45">
        <f t="shared" si="29"/>
        <v>0.38249999999999318</v>
      </c>
      <c r="R239" s="45" t="str">
        <f t="shared" si="26"/>
        <v xml:space="preserve">№220 </v>
      </c>
    </row>
    <row r="240" spans="1:18">
      <c r="A240" s="5" t="s">
        <v>257</v>
      </c>
      <c r="B240" s="47"/>
      <c r="C240" s="1"/>
      <c r="D240" s="5"/>
      <c r="E240" s="47">
        <v>1777.32</v>
      </c>
      <c r="F240" s="1">
        <v>184.28</v>
      </c>
      <c r="G240" s="5">
        <v>1961.6100000000001</v>
      </c>
      <c r="H240" s="47"/>
      <c r="I240" s="47"/>
      <c r="J240" s="47"/>
      <c r="K240" s="47">
        <v>5380.6573000000026</v>
      </c>
      <c r="L240" s="47">
        <v>0</v>
      </c>
      <c r="M240" s="47">
        <f>H240*M$1</f>
        <v>0</v>
      </c>
      <c r="N240" s="1">
        <f>I240*N$1</f>
        <v>0</v>
      </c>
      <c r="O240" s="5">
        <f t="shared" si="28"/>
        <v>0</v>
      </c>
      <c r="P240" s="5"/>
      <c r="Q240" s="1">
        <f t="shared" si="29"/>
        <v>5380.6573000000026</v>
      </c>
      <c r="R240" s="1" t="str">
        <f t="shared" si="26"/>
        <v xml:space="preserve">№221 </v>
      </c>
    </row>
    <row r="241" spans="1:18">
      <c r="A241" s="43" t="s">
        <v>258</v>
      </c>
      <c r="B241" s="44">
        <v>6810.8600000000006</v>
      </c>
      <c r="C241" s="45">
        <v>2640</v>
      </c>
      <c r="D241" s="43">
        <v>9451.25</v>
      </c>
      <c r="E241" s="44">
        <v>6859.82</v>
      </c>
      <c r="F241" s="45">
        <v>2656.05</v>
      </c>
      <c r="G241" s="43">
        <v>9516.25</v>
      </c>
      <c r="H241" s="44">
        <f t="shared" ref="H241:I262" si="32">E241-B241</f>
        <v>48.959999999999127</v>
      </c>
      <c r="I241" s="44">
        <f t="shared" si="32"/>
        <v>16.050000000000182</v>
      </c>
      <c r="J241" s="44">
        <f t="shared" si="27"/>
        <v>65.009999999999309</v>
      </c>
      <c r="K241" s="44">
        <v>-6903.7975000000042</v>
      </c>
      <c r="L241" s="44">
        <v>0</v>
      </c>
      <c r="M241" s="44">
        <f>H241*M$1</f>
        <v>333.90719999999408</v>
      </c>
      <c r="N241" s="45">
        <f>I241*N$1</f>
        <v>42.532500000000482</v>
      </c>
      <c r="O241" s="43">
        <f t="shared" si="28"/>
        <v>376.43969999999456</v>
      </c>
      <c r="P241" s="43"/>
      <c r="Q241" s="45">
        <f t="shared" si="29"/>
        <v>-7280.2371999999987</v>
      </c>
      <c r="R241" s="45" t="str">
        <f t="shared" si="26"/>
        <v xml:space="preserve">№222 </v>
      </c>
    </row>
    <row r="242" spans="1:18">
      <c r="A242" s="5" t="s">
        <v>259</v>
      </c>
      <c r="B242" s="47"/>
      <c r="C242" s="1"/>
      <c r="D242" s="5"/>
      <c r="E242" s="47"/>
      <c r="F242" s="1"/>
      <c r="G242" s="5"/>
      <c r="H242" s="47">
        <f t="shared" si="32"/>
        <v>0</v>
      </c>
      <c r="I242" s="47">
        <f t="shared" si="32"/>
        <v>0</v>
      </c>
      <c r="J242" s="47">
        <f t="shared" si="27"/>
        <v>0</v>
      </c>
      <c r="K242" s="47">
        <v>-0.76620000000548316</v>
      </c>
      <c r="L242" s="47">
        <v>0</v>
      </c>
      <c r="M242" s="46">
        <f>H242*M$1</f>
        <v>0</v>
      </c>
      <c r="N242" s="1">
        <f>I242*N$1</f>
        <v>0</v>
      </c>
      <c r="O242" s="5">
        <f t="shared" si="28"/>
        <v>0</v>
      </c>
      <c r="P242" s="5"/>
      <c r="Q242" s="1">
        <f t="shared" si="29"/>
        <v>-0.76620000000548316</v>
      </c>
      <c r="R242" s="1" t="str">
        <f t="shared" si="26"/>
        <v>№223 сбыт</v>
      </c>
    </row>
    <row r="243" spans="1:18">
      <c r="A243" s="52" t="s">
        <v>260</v>
      </c>
      <c r="B243" s="44"/>
      <c r="C243" s="45"/>
      <c r="D243" s="43"/>
      <c r="E243" s="44"/>
      <c r="F243" s="45"/>
      <c r="G243" s="43"/>
      <c r="H243" s="44">
        <f t="shared" si="32"/>
        <v>0</v>
      </c>
      <c r="I243" s="44">
        <f t="shared" si="32"/>
        <v>0</v>
      </c>
      <c r="J243" s="44">
        <f t="shared" si="27"/>
        <v>0</v>
      </c>
      <c r="K243" s="44">
        <v>4.4600000000173168E-2</v>
      </c>
      <c r="L243" s="44">
        <v>0</v>
      </c>
      <c r="M243" s="44">
        <f>H243*M$1</f>
        <v>0</v>
      </c>
      <c r="N243" s="45">
        <f>I243*N$1</f>
        <v>0</v>
      </c>
      <c r="O243" s="43">
        <f t="shared" si="28"/>
        <v>0</v>
      </c>
      <c r="P243" s="43"/>
      <c r="Q243" s="45">
        <f t="shared" si="29"/>
        <v>4.4600000000173168E-2</v>
      </c>
      <c r="R243" s="45" t="str">
        <f t="shared" si="26"/>
        <v xml:space="preserve">№224 сбыт </v>
      </c>
    </row>
    <row r="244" spans="1:18">
      <c r="A244" s="5" t="s">
        <v>261</v>
      </c>
      <c r="B244" s="47">
        <v>2.37</v>
      </c>
      <c r="C244" s="1">
        <v>0.39</v>
      </c>
      <c r="D244" s="5">
        <v>2.7600000000000002</v>
      </c>
      <c r="E244" s="47">
        <v>2.37</v>
      </c>
      <c r="F244" s="1">
        <v>0.39</v>
      </c>
      <c r="G244" s="5">
        <v>2.7600000000000002</v>
      </c>
      <c r="H244" s="47">
        <f t="shared" si="32"/>
        <v>0</v>
      </c>
      <c r="I244" s="47">
        <f t="shared" si="32"/>
        <v>0</v>
      </c>
      <c r="J244" s="47">
        <f t="shared" si="27"/>
        <v>0</v>
      </c>
      <c r="K244" s="47">
        <v>187.74930000000012</v>
      </c>
      <c r="L244" s="47">
        <v>0</v>
      </c>
      <c r="M244" s="47">
        <f>H244*M$1</f>
        <v>0</v>
      </c>
      <c r="N244" s="1">
        <f>I244*N$1</f>
        <v>0</v>
      </c>
      <c r="O244" s="5">
        <f t="shared" si="28"/>
        <v>0</v>
      </c>
      <c r="P244" s="5"/>
      <c r="Q244" s="1">
        <f t="shared" si="29"/>
        <v>187.74930000000012</v>
      </c>
      <c r="R244" s="1" t="str">
        <f t="shared" si="26"/>
        <v xml:space="preserve">№225 </v>
      </c>
    </row>
    <row r="245" spans="1:18">
      <c r="A245" s="43" t="s">
        <v>262</v>
      </c>
      <c r="B245" s="44">
        <v>9776.5</v>
      </c>
      <c r="C245" s="45">
        <v>6394.03</v>
      </c>
      <c r="D245" s="43">
        <v>16170.53</v>
      </c>
      <c r="E245" s="44">
        <v>9911.2800000000007</v>
      </c>
      <c r="F245" s="45">
        <v>6430.39</v>
      </c>
      <c r="G245" s="43">
        <v>16341.67</v>
      </c>
      <c r="H245" s="44">
        <f t="shared" si="32"/>
        <v>134.78000000000065</v>
      </c>
      <c r="I245" s="44">
        <f t="shared" si="32"/>
        <v>36.360000000000582</v>
      </c>
      <c r="J245" s="44">
        <f t="shared" si="27"/>
        <v>171.14000000000124</v>
      </c>
      <c r="K245" s="44">
        <v>-3675.5773999999951</v>
      </c>
      <c r="L245" s="44">
        <v>3800</v>
      </c>
      <c r="M245" s="44">
        <f>H245*M$1</f>
        <v>919.19960000000447</v>
      </c>
      <c r="N245" s="45">
        <f>I245*N$1</f>
        <v>96.354000000001534</v>
      </c>
      <c r="O245" s="43">
        <f t="shared" si="28"/>
        <v>1015.553600000006</v>
      </c>
      <c r="P245" s="43"/>
      <c r="Q245" s="45">
        <f t="shared" si="29"/>
        <v>-891.13100000000122</v>
      </c>
      <c r="R245" s="45" t="str">
        <f t="shared" si="26"/>
        <v xml:space="preserve">№226 </v>
      </c>
    </row>
    <row r="246" spans="1:18">
      <c r="A246" s="5" t="s">
        <v>263</v>
      </c>
      <c r="B246" s="47"/>
      <c r="C246" s="1"/>
      <c r="D246" s="5"/>
      <c r="E246" s="47"/>
      <c r="F246" s="1"/>
      <c r="G246" s="5"/>
      <c r="H246" s="47">
        <f t="shared" si="32"/>
        <v>0</v>
      </c>
      <c r="I246" s="47">
        <f t="shared" si="32"/>
        <v>0</v>
      </c>
      <c r="J246" s="47">
        <f t="shared" si="27"/>
        <v>0</v>
      </c>
      <c r="K246" s="47">
        <v>-36.048100000000318</v>
      </c>
      <c r="L246" s="47">
        <v>0</v>
      </c>
      <c r="M246" s="47">
        <f>H246*M$1</f>
        <v>0</v>
      </c>
      <c r="N246" s="1">
        <f>I246*N$1</f>
        <v>0</v>
      </c>
      <c r="O246" s="5">
        <f t="shared" si="28"/>
        <v>0</v>
      </c>
      <c r="P246" s="5"/>
      <c r="Q246" s="1">
        <f t="shared" si="29"/>
        <v>-36.048100000000318</v>
      </c>
      <c r="R246" s="1" t="str">
        <f t="shared" si="26"/>
        <v xml:space="preserve">№227 </v>
      </c>
    </row>
    <row r="247" spans="1:18">
      <c r="A247" s="43" t="s">
        <v>264</v>
      </c>
      <c r="B247" s="44">
        <v>12948.720000000001</v>
      </c>
      <c r="C247" s="45">
        <v>12185.19</v>
      </c>
      <c r="D247" s="43">
        <v>25134.03</v>
      </c>
      <c r="E247" s="44">
        <v>12948.720000000001</v>
      </c>
      <c r="F247" s="45">
        <v>12185.19</v>
      </c>
      <c r="G247" s="43">
        <v>25134.03</v>
      </c>
      <c r="H247" s="44">
        <f t="shared" si="32"/>
        <v>0</v>
      </c>
      <c r="I247" s="44">
        <f t="shared" si="32"/>
        <v>0</v>
      </c>
      <c r="J247" s="44">
        <f t="shared" si="27"/>
        <v>0</v>
      </c>
      <c r="K247" s="44">
        <v>2025.1588999999972</v>
      </c>
      <c r="L247" s="44">
        <v>0</v>
      </c>
      <c r="M247" s="44">
        <f>H247*M$1</f>
        <v>0</v>
      </c>
      <c r="N247" s="45">
        <f>I247*N$1</f>
        <v>0</v>
      </c>
      <c r="O247" s="43">
        <f t="shared" si="28"/>
        <v>0</v>
      </c>
      <c r="P247" s="43"/>
      <c r="Q247" s="45">
        <f t="shared" si="29"/>
        <v>2025.1588999999972</v>
      </c>
      <c r="R247" s="45" t="str">
        <f t="shared" si="26"/>
        <v xml:space="preserve">№228 </v>
      </c>
    </row>
    <row r="248" spans="1:18">
      <c r="A248" s="5" t="s">
        <v>265</v>
      </c>
      <c r="B248" s="47">
        <v>158.99</v>
      </c>
      <c r="C248" s="1">
        <v>86.33</v>
      </c>
      <c r="D248" s="5">
        <v>245.33</v>
      </c>
      <c r="E248" s="47">
        <v>159.01</v>
      </c>
      <c r="F248" s="1">
        <v>86.37</v>
      </c>
      <c r="G248" s="5">
        <v>245.39000000000001</v>
      </c>
      <c r="H248" s="47">
        <f t="shared" si="32"/>
        <v>1.999999999998181E-2</v>
      </c>
      <c r="I248" s="47">
        <f t="shared" si="32"/>
        <v>4.0000000000006253E-2</v>
      </c>
      <c r="J248" s="47">
        <f t="shared" si="27"/>
        <v>5.9999999999988063E-2</v>
      </c>
      <c r="K248" s="47">
        <v>136.47670000000008</v>
      </c>
      <c r="L248" s="47">
        <v>0</v>
      </c>
      <c r="M248" s="47">
        <f>H248*M$1</f>
        <v>0.13639999999987595</v>
      </c>
      <c r="N248" s="1">
        <f>I248*N$1</f>
        <v>0.10600000000001657</v>
      </c>
      <c r="O248" s="5">
        <f t="shared" si="28"/>
        <v>0.24239999999989253</v>
      </c>
      <c r="P248" s="5"/>
      <c r="Q248" s="1">
        <f t="shared" si="29"/>
        <v>136.23430000000019</v>
      </c>
      <c r="R248" s="1" t="str">
        <f t="shared" si="26"/>
        <v xml:space="preserve">№229 </v>
      </c>
    </row>
    <row r="249" spans="1:18">
      <c r="A249" s="43" t="s">
        <v>266</v>
      </c>
      <c r="B249" s="44">
        <v>60.88</v>
      </c>
      <c r="C249" s="45">
        <v>6.8900000000000006</v>
      </c>
      <c r="D249" s="43">
        <v>67.77</v>
      </c>
      <c r="E249" s="44">
        <v>62.14</v>
      </c>
      <c r="F249" s="45">
        <v>6.91</v>
      </c>
      <c r="G249" s="43">
        <v>69.05</v>
      </c>
      <c r="H249" s="44">
        <f t="shared" si="32"/>
        <v>1.259999999999998</v>
      </c>
      <c r="I249" s="44">
        <f t="shared" si="32"/>
        <v>1.9999999999999574E-2</v>
      </c>
      <c r="J249" s="44">
        <f t="shared" si="27"/>
        <v>1.2799999999999976</v>
      </c>
      <c r="K249" s="44">
        <v>-110.51030000000004</v>
      </c>
      <c r="L249" s="44">
        <v>0</v>
      </c>
      <c r="M249" s="44">
        <f>H249*M$1</f>
        <v>8.5931999999999871</v>
      </c>
      <c r="N249" s="45">
        <f>I249*N$1</f>
        <v>5.2999999999998867E-2</v>
      </c>
      <c r="O249" s="43">
        <f t="shared" si="28"/>
        <v>8.6461999999999861</v>
      </c>
      <c r="P249" s="43"/>
      <c r="Q249" s="45">
        <f t="shared" si="29"/>
        <v>-119.15650000000002</v>
      </c>
      <c r="R249" s="45" t="str">
        <f t="shared" si="26"/>
        <v xml:space="preserve">№229а </v>
      </c>
    </row>
    <row r="250" spans="1:18">
      <c r="A250" s="5" t="s">
        <v>267</v>
      </c>
      <c r="B250" s="47">
        <v>5992.06</v>
      </c>
      <c r="C250" s="1">
        <v>1827.3600000000001</v>
      </c>
      <c r="D250" s="5">
        <v>7819.4400000000005</v>
      </c>
      <c r="E250" s="47">
        <v>6138.8</v>
      </c>
      <c r="F250" s="1">
        <v>1872.97</v>
      </c>
      <c r="G250" s="5">
        <v>8011.78</v>
      </c>
      <c r="H250" s="47">
        <f t="shared" si="32"/>
        <v>146.73999999999978</v>
      </c>
      <c r="I250" s="47">
        <f t="shared" si="32"/>
        <v>45.6099999999999</v>
      </c>
      <c r="J250" s="47">
        <f t="shared" si="27"/>
        <v>192.34999999999968</v>
      </c>
      <c r="K250" s="47">
        <v>-1796.9858000000004</v>
      </c>
      <c r="L250" s="47">
        <v>1796.99</v>
      </c>
      <c r="M250" s="46">
        <f>H250*M$1</f>
        <v>1000.7667999999985</v>
      </c>
      <c r="N250" s="1">
        <f>I250*N$1</f>
        <v>120.86649999999973</v>
      </c>
      <c r="O250" s="5">
        <f t="shared" si="28"/>
        <v>1121.6332999999981</v>
      </c>
      <c r="P250" s="5"/>
      <c r="Q250" s="1">
        <f t="shared" si="29"/>
        <v>-1121.6290999999985</v>
      </c>
      <c r="R250" s="1" t="str">
        <f t="shared" si="26"/>
        <v xml:space="preserve">№230 </v>
      </c>
    </row>
    <row r="251" spans="1:18">
      <c r="A251" s="43" t="s">
        <v>268</v>
      </c>
      <c r="B251" s="44">
        <v>8559.2999999999993</v>
      </c>
      <c r="C251" s="45">
        <v>4710.22</v>
      </c>
      <c r="D251" s="43">
        <v>13269.57</v>
      </c>
      <c r="E251" s="44">
        <v>8612.52</v>
      </c>
      <c r="F251" s="45">
        <v>4737.53</v>
      </c>
      <c r="G251" s="43">
        <v>13350.1</v>
      </c>
      <c r="H251" s="44"/>
      <c r="I251" s="44"/>
      <c r="J251" s="44"/>
      <c r="K251" s="44">
        <v>-841.61520999999595</v>
      </c>
      <c r="L251" s="44">
        <v>1000</v>
      </c>
      <c r="M251" s="44"/>
      <c r="N251" s="45"/>
      <c r="O251" s="43"/>
      <c r="P251" s="43"/>
      <c r="Q251" s="45">
        <f t="shared" si="29"/>
        <v>158.38479000000405</v>
      </c>
      <c r="R251" s="45" t="str">
        <f t="shared" si="26"/>
        <v xml:space="preserve">№231 </v>
      </c>
    </row>
    <row r="252" spans="1:18">
      <c r="A252" s="5" t="s">
        <v>269</v>
      </c>
      <c r="B252" s="47">
        <v>4071.63</v>
      </c>
      <c r="C252" s="1">
        <v>683.76</v>
      </c>
      <c r="D252" s="5">
        <v>4755.4000000000005</v>
      </c>
      <c r="E252" s="47">
        <v>4161.03</v>
      </c>
      <c r="F252" s="1">
        <v>697.96</v>
      </c>
      <c r="G252" s="5">
        <v>4859.0200000000004</v>
      </c>
      <c r="H252" s="47">
        <f t="shared" si="32"/>
        <v>89.399999999999636</v>
      </c>
      <c r="I252" s="47">
        <f t="shared" si="32"/>
        <v>14.200000000000045</v>
      </c>
      <c r="J252" s="47">
        <f t="shared" si="27"/>
        <v>103.59999999999968</v>
      </c>
      <c r="K252" s="47">
        <v>140.44529999999895</v>
      </c>
      <c r="L252" s="47">
        <v>0</v>
      </c>
      <c r="M252" s="47">
        <f>H252*M$1</f>
        <v>609.70799999999758</v>
      </c>
      <c r="N252" s="1">
        <f>I252*N$1</f>
        <v>37.630000000000116</v>
      </c>
      <c r="O252" s="5">
        <f t="shared" si="28"/>
        <v>647.33799999999769</v>
      </c>
      <c r="P252" s="5"/>
      <c r="Q252" s="1">
        <f t="shared" si="29"/>
        <v>-506.89269999999874</v>
      </c>
      <c r="R252" s="1" t="str">
        <f t="shared" si="26"/>
        <v xml:space="preserve">№232 </v>
      </c>
    </row>
    <row r="253" spans="1:18">
      <c r="A253" s="43" t="s">
        <v>270</v>
      </c>
      <c r="B253" s="44">
        <v>58272.08</v>
      </c>
      <c r="C253" s="45">
        <v>29186.37</v>
      </c>
      <c r="D253" s="43">
        <v>87458.46</v>
      </c>
      <c r="E253" s="44">
        <v>58489.87</v>
      </c>
      <c r="F253" s="45">
        <v>29258.78</v>
      </c>
      <c r="G253" s="43">
        <v>87748.66</v>
      </c>
      <c r="H253" s="44">
        <f t="shared" si="32"/>
        <v>217.79000000000087</v>
      </c>
      <c r="I253" s="44">
        <f t="shared" si="32"/>
        <v>72.409999999999854</v>
      </c>
      <c r="J253" s="44">
        <f t="shared" si="27"/>
        <v>290.20000000000073</v>
      </c>
      <c r="K253" s="44">
        <v>-71198.856999999989</v>
      </c>
      <c r="L253" s="44">
        <v>0</v>
      </c>
      <c r="M253" s="44">
        <f>H253*M$1</f>
        <v>1485.3278000000059</v>
      </c>
      <c r="N253" s="45">
        <f>I253*N$1</f>
        <v>191.88649999999961</v>
      </c>
      <c r="O253" s="43">
        <f t="shared" si="28"/>
        <v>1677.2143000000056</v>
      </c>
      <c r="P253" s="43"/>
      <c r="Q253" s="45">
        <f t="shared" si="29"/>
        <v>-72876.071299999996</v>
      </c>
      <c r="R253" s="45" t="str">
        <f t="shared" si="26"/>
        <v xml:space="preserve">№233 </v>
      </c>
    </row>
    <row r="254" spans="1:18">
      <c r="A254" s="5" t="s">
        <v>271</v>
      </c>
      <c r="B254" s="47">
        <v>982.43000000000006</v>
      </c>
      <c r="C254" s="1">
        <v>301.16000000000003</v>
      </c>
      <c r="D254" s="5">
        <v>1283.6100000000001</v>
      </c>
      <c r="E254" s="47">
        <v>1009.02</v>
      </c>
      <c r="F254" s="1">
        <v>310.52</v>
      </c>
      <c r="G254" s="5">
        <v>1319.56</v>
      </c>
      <c r="H254" s="47">
        <f t="shared" si="32"/>
        <v>26.589999999999918</v>
      </c>
      <c r="I254" s="47">
        <f t="shared" si="32"/>
        <v>9.3599999999999568</v>
      </c>
      <c r="J254" s="47">
        <f t="shared" si="27"/>
        <v>35.949999999999875</v>
      </c>
      <c r="K254" s="47">
        <v>-345.39630000000005</v>
      </c>
      <c r="L254" s="47">
        <v>345.4</v>
      </c>
      <c r="M254" s="47">
        <f>H254*M$1</f>
        <v>181.34379999999945</v>
      </c>
      <c r="N254" s="1">
        <f>I254*N$1</f>
        <v>24.803999999999885</v>
      </c>
      <c r="O254" s="5">
        <f t="shared" si="28"/>
        <v>206.14779999999934</v>
      </c>
      <c r="P254" s="5"/>
      <c r="Q254" s="1">
        <f t="shared" si="29"/>
        <v>-206.14409999999941</v>
      </c>
      <c r="R254" s="1" t="str">
        <f t="shared" si="26"/>
        <v xml:space="preserve">№234 </v>
      </c>
    </row>
    <row r="255" spans="1:18">
      <c r="A255" s="43" t="s">
        <v>272</v>
      </c>
      <c r="B255" s="44">
        <v>7345.1500000000005</v>
      </c>
      <c r="C255" s="45">
        <v>14705.42</v>
      </c>
      <c r="D255" s="43">
        <v>22050.61</v>
      </c>
      <c r="E255" s="44">
        <v>7380.66</v>
      </c>
      <c r="F255" s="45">
        <v>14722.93</v>
      </c>
      <c r="G255" s="43">
        <v>22103.64</v>
      </c>
      <c r="H255" s="44">
        <f t="shared" si="32"/>
        <v>35.509999999999309</v>
      </c>
      <c r="I255" s="44">
        <f t="shared" si="32"/>
        <v>17.510000000000218</v>
      </c>
      <c r="J255" s="44">
        <f t="shared" si="27"/>
        <v>53.019999999999527</v>
      </c>
      <c r="K255" s="44">
        <v>-2606.8345000000027</v>
      </c>
      <c r="L255" s="44">
        <v>0</v>
      </c>
      <c r="M255" s="44">
        <f>H255*M$1</f>
        <v>242.17819999999529</v>
      </c>
      <c r="N255" s="45">
        <f>I255*N$1</f>
        <v>46.401500000000574</v>
      </c>
      <c r="O255" s="43">
        <f>SUM(M255:N255)</f>
        <v>288.57969999999585</v>
      </c>
      <c r="P255" s="43"/>
      <c r="Q255" s="45">
        <f t="shared" si="29"/>
        <v>-2895.4141999999983</v>
      </c>
      <c r="R255" s="45" t="str">
        <f t="shared" si="26"/>
        <v xml:space="preserve">№235 </v>
      </c>
    </row>
    <row r="256" spans="1:18">
      <c r="A256" s="5" t="s">
        <v>273</v>
      </c>
      <c r="B256" s="47">
        <v>3229.7000000000003</v>
      </c>
      <c r="C256" s="1">
        <v>1810.67</v>
      </c>
      <c r="D256" s="5">
        <v>5040.38</v>
      </c>
      <c r="E256" s="47">
        <v>3229.7000000000003</v>
      </c>
      <c r="F256" s="1">
        <v>1810.67</v>
      </c>
      <c r="G256" s="5">
        <v>5040.38</v>
      </c>
      <c r="H256" s="47">
        <f t="shared" si="32"/>
        <v>0</v>
      </c>
      <c r="I256" s="47">
        <f t="shared" si="32"/>
        <v>0</v>
      </c>
      <c r="J256" s="47">
        <f t="shared" si="27"/>
        <v>0</v>
      </c>
      <c r="K256" s="47">
        <v>-3262.118100000002</v>
      </c>
      <c r="L256" s="47">
        <v>0</v>
      </c>
      <c r="M256" s="47">
        <f>H256*M$1</f>
        <v>0</v>
      </c>
      <c r="N256" s="1">
        <f>I256*N$1</f>
        <v>0</v>
      </c>
      <c r="O256" s="5">
        <f t="shared" si="28"/>
        <v>0</v>
      </c>
      <c r="P256" s="5"/>
      <c r="Q256" s="1">
        <f t="shared" si="29"/>
        <v>-3262.118100000002</v>
      </c>
      <c r="R256" s="1" t="str">
        <f t="shared" si="26"/>
        <v xml:space="preserve">№236 </v>
      </c>
    </row>
    <row r="257" spans="1:18">
      <c r="A257" s="43" t="s">
        <v>274</v>
      </c>
      <c r="B257" s="44">
        <v>2784.46</v>
      </c>
      <c r="C257" s="45">
        <v>715.7</v>
      </c>
      <c r="D257" s="43">
        <v>3500.17</v>
      </c>
      <c r="E257" s="44">
        <v>2825.96</v>
      </c>
      <c r="F257" s="45">
        <v>727.29</v>
      </c>
      <c r="G257" s="43">
        <v>3553.26</v>
      </c>
      <c r="H257" s="44">
        <f t="shared" si="32"/>
        <v>41.5</v>
      </c>
      <c r="I257" s="44">
        <f t="shared" si="32"/>
        <v>11.589999999999918</v>
      </c>
      <c r="J257" s="44">
        <f t="shared" si="27"/>
        <v>53.089999999999918</v>
      </c>
      <c r="K257" s="44">
        <v>90.77810000000045</v>
      </c>
      <c r="L257" s="44">
        <v>0</v>
      </c>
      <c r="M257" s="44">
        <f>H257*M$1</f>
        <v>283.03000000000003</v>
      </c>
      <c r="N257" s="45">
        <f>I257*N$1</f>
        <v>30.713499999999783</v>
      </c>
      <c r="O257" s="43">
        <f t="shared" si="28"/>
        <v>313.74349999999981</v>
      </c>
      <c r="P257" s="43"/>
      <c r="Q257" s="45">
        <f t="shared" si="29"/>
        <v>-222.96539999999936</v>
      </c>
      <c r="R257" s="45" t="str">
        <f t="shared" si="26"/>
        <v xml:space="preserve">№237 </v>
      </c>
    </row>
    <row r="258" spans="1:18">
      <c r="A258" s="5" t="s">
        <v>275</v>
      </c>
      <c r="B258" s="47">
        <v>1152.04</v>
      </c>
      <c r="C258" s="1">
        <v>609.20000000000005</v>
      </c>
      <c r="D258" s="5">
        <v>1761.24</v>
      </c>
      <c r="E258" s="47">
        <v>1152.08</v>
      </c>
      <c r="F258" s="1">
        <v>609.22</v>
      </c>
      <c r="G258" s="5">
        <v>1761.31</v>
      </c>
      <c r="H258" s="47">
        <f t="shared" si="32"/>
        <v>3.999999999996362E-2</v>
      </c>
      <c r="I258" s="47">
        <f t="shared" si="32"/>
        <v>1.999999999998181E-2</v>
      </c>
      <c r="J258" s="47">
        <f t="shared" si="27"/>
        <v>5.999999999994543E-2</v>
      </c>
      <c r="K258" s="47">
        <v>159.61569999999611</v>
      </c>
      <c r="L258" s="47">
        <v>0</v>
      </c>
      <c r="M258" s="46">
        <f>H258*M$1</f>
        <v>0.27279999999975191</v>
      </c>
      <c r="N258" s="1">
        <f>I258*N$1</f>
        <v>5.2999999999951794E-2</v>
      </c>
      <c r="O258" s="5">
        <f t="shared" si="28"/>
        <v>0.32579999999970372</v>
      </c>
      <c r="P258" s="5"/>
      <c r="Q258" s="1">
        <f t="shared" si="29"/>
        <v>159.28989999999641</v>
      </c>
      <c r="R258" s="1" t="str">
        <f t="shared" si="26"/>
        <v xml:space="preserve">№238 </v>
      </c>
    </row>
    <row r="259" spans="1:18">
      <c r="A259" s="43" t="s">
        <v>276</v>
      </c>
      <c r="B259" s="44">
        <v>4508.9400000000005</v>
      </c>
      <c r="C259" s="45">
        <v>1941.14</v>
      </c>
      <c r="D259" s="43">
        <v>6450.1900000000005</v>
      </c>
      <c r="E259" s="44">
        <v>4557.5</v>
      </c>
      <c r="F259" s="45">
        <v>1994.56</v>
      </c>
      <c r="G259" s="43">
        <v>6552.17</v>
      </c>
      <c r="H259" s="44">
        <f t="shared" si="32"/>
        <v>48.559999999999491</v>
      </c>
      <c r="I259" s="44">
        <f t="shared" si="32"/>
        <v>53.419999999999845</v>
      </c>
      <c r="J259" s="44">
        <f t="shared" si="27"/>
        <v>101.97999999999934</v>
      </c>
      <c r="K259" s="44">
        <v>-9163.7965000000022</v>
      </c>
      <c r="L259" s="44">
        <v>10000</v>
      </c>
      <c r="M259" s="44">
        <f>H259*M$1</f>
        <v>331.17919999999651</v>
      </c>
      <c r="N259" s="45">
        <f>I259*N$1</f>
        <v>141.56299999999959</v>
      </c>
      <c r="O259" s="43">
        <f t="shared" si="28"/>
        <v>472.7421999999961</v>
      </c>
      <c r="P259" s="43"/>
      <c r="Q259" s="45">
        <f t="shared" si="29"/>
        <v>363.46130000000085</v>
      </c>
      <c r="R259" s="45" t="str">
        <f t="shared" si="26"/>
        <v xml:space="preserve">№239 </v>
      </c>
    </row>
    <row r="260" spans="1:18">
      <c r="A260" s="5" t="s">
        <v>277</v>
      </c>
      <c r="B260" s="47">
        <v>6774.49</v>
      </c>
      <c r="C260" s="1">
        <v>741.38</v>
      </c>
      <c r="D260" s="5">
        <v>7515.89</v>
      </c>
      <c r="E260" s="47"/>
      <c r="F260" s="1"/>
      <c r="G260" s="5"/>
      <c r="H260" s="47"/>
      <c r="I260" s="47"/>
      <c r="J260" s="47"/>
      <c r="K260" s="47">
        <v>-4.0999999987434421E-3</v>
      </c>
      <c r="L260" s="47">
        <v>0</v>
      </c>
      <c r="M260" s="47">
        <f>H260*M$1</f>
        <v>0</v>
      </c>
      <c r="N260" s="1">
        <f>I260*N$1</f>
        <v>0</v>
      </c>
      <c r="O260" s="5">
        <f t="shared" si="28"/>
        <v>0</v>
      </c>
      <c r="P260" s="5"/>
      <c r="Q260" s="1">
        <f t="shared" si="29"/>
        <v>-4.0999999987434421E-3</v>
      </c>
      <c r="R260" s="1" t="str">
        <f t="shared" si="26"/>
        <v xml:space="preserve">№240 </v>
      </c>
    </row>
    <row r="261" spans="1:18">
      <c r="A261" s="43" t="s">
        <v>278</v>
      </c>
      <c r="B261" s="44">
        <v>1755.4</v>
      </c>
      <c r="C261" s="45">
        <v>1795.4</v>
      </c>
      <c r="D261" s="43">
        <v>3550.8</v>
      </c>
      <c r="E261" s="44">
        <v>1755.63</v>
      </c>
      <c r="F261" s="45">
        <v>1795.43</v>
      </c>
      <c r="G261" s="43">
        <v>3551.07</v>
      </c>
      <c r="H261" s="44">
        <f t="shared" si="32"/>
        <v>0.23000000000001819</v>
      </c>
      <c r="I261" s="44">
        <f t="shared" si="32"/>
        <v>2.9999999999972715E-2</v>
      </c>
      <c r="J261" s="44">
        <f t="shared" si="27"/>
        <v>0.25999999999999091</v>
      </c>
      <c r="K261" s="44">
        <v>686.50319999999908</v>
      </c>
      <c r="L261" s="44">
        <v>0</v>
      </c>
      <c r="M261" s="44">
        <f>H261*M$1</f>
        <v>1.5686000000001241</v>
      </c>
      <c r="N261" s="45">
        <f>I261*N$1</f>
        <v>7.9499999999927698E-2</v>
      </c>
      <c r="O261" s="43">
        <f t="shared" si="28"/>
        <v>1.6481000000000519</v>
      </c>
      <c r="P261" s="43"/>
      <c r="Q261" s="45">
        <f t="shared" si="29"/>
        <v>684.85509999999908</v>
      </c>
      <c r="R261" s="45" t="str">
        <f t="shared" si="26"/>
        <v xml:space="preserve">№241 </v>
      </c>
    </row>
    <row r="262" spans="1:18">
      <c r="A262" s="5" t="s">
        <v>279</v>
      </c>
      <c r="B262" s="47">
        <v>5079.3500000000004</v>
      </c>
      <c r="C262" s="1">
        <v>2293.9299999999998</v>
      </c>
      <c r="D262" s="5">
        <v>7373.49</v>
      </c>
      <c r="E262" s="47">
        <v>5169.6900000000005</v>
      </c>
      <c r="F262" s="1">
        <v>2320.75</v>
      </c>
      <c r="G262" s="5">
        <v>7490.67</v>
      </c>
      <c r="H262" s="47">
        <f t="shared" si="32"/>
        <v>90.340000000000146</v>
      </c>
      <c r="I262" s="47">
        <f t="shared" si="32"/>
        <v>26.820000000000164</v>
      </c>
      <c r="J262" s="47">
        <f t="shared" si="27"/>
        <v>117.16000000000031</v>
      </c>
      <c r="K262" s="47">
        <v>-184.58210000000037</v>
      </c>
      <c r="L262" s="47">
        <v>0</v>
      </c>
      <c r="M262" s="47">
        <f>H262*M$1</f>
        <v>616.11880000000099</v>
      </c>
      <c r="N262" s="1">
        <f>I262*N$1</f>
        <v>71.073000000000434</v>
      </c>
      <c r="O262" s="5">
        <f t="shared" si="28"/>
        <v>687.19180000000142</v>
      </c>
      <c r="P262" s="5"/>
      <c r="Q262" s="1">
        <f t="shared" si="29"/>
        <v>-871.77390000000173</v>
      </c>
      <c r="R262" s="1" t="str">
        <f t="shared" ref="R262:R270" si="33">A262</f>
        <v xml:space="preserve">№242 </v>
      </c>
    </row>
    <row r="263" spans="1:18">
      <c r="A263" s="43" t="s">
        <v>280</v>
      </c>
      <c r="B263" s="44">
        <v>1127.21</v>
      </c>
      <c r="C263" s="45">
        <v>415.1</v>
      </c>
      <c r="D263" s="43">
        <v>1542.32</v>
      </c>
      <c r="E263" s="44">
        <v>1181.3399999999999</v>
      </c>
      <c r="F263" s="45">
        <v>438.18</v>
      </c>
      <c r="G263" s="43">
        <v>1619.53</v>
      </c>
      <c r="H263" s="44">
        <f t="shared" ref="H263:I270" si="34">E263-B263</f>
        <v>54.129999999999882</v>
      </c>
      <c r="I263" s="44">
        <f t="shared" si="34"/>
        <v>23.079999999999984</v>
      </c>
      <c r="J263" s="44">
        <f t="shared" ref="J263:J270" si="35">SUM(H263:I263)</f>
        <v>77.209999999999866</v>
      </c>
      <c r="K263" s="44">
        <v>-258.55600000000049</v>
      </c>
      <c r="L263" s="44">
        <v>258.56</v>
      </c>
      <c r="M263" s="44">
        <f>H263*M$1</f>
        <v>369.16659999999922</v>
      </c>
      <c r="N263" s="45">
        <f>I263*N$1</f>
        <v>61.161999999999956</v>
      </c>
      <c r="O263" s="43">
        <f t="shared" si="28"/>
        <v>430.3285999999992</v>
      </c>
      <c r="P263" s="43"/>
      <c r="Q263" s="45">
        <f t="shared" si="29"/>
        <v>-430.32459999999963</v>
      </c>
      <c r="R263" s="45" t="str">
        <f t="shared" si="33"/>
        <v>№243\1</v>
      </c>
    </row>
    <row r="264" spans="1:18">
      <c r="A264" s="5" t="s">
        <v>281</v>
      </c>
      <c r="B264" s="47">
        <v>4828.6500000000005</v>
      </c>
      <c r="C264" s="1">
        <v>1051.55</v>
      </c>
      <c r="D264" s="5">
        <v>5880.21</v>
      </c>
      <c r="E264" s="47">
        <v>4940.74</v>
      </c>
      <c r="F264" s="1">
        <v>1090.1600000000001</v>
      </c>
      <c r="G264" s="5">
        <v>6030.9000000000005</v>
      </c>
      <c r="H264" s="47">
        <f t="shared" si="34"/>
        <v>112.08999999999924</v>
      </c>
      <c r="I264" s="47">
        <f t="shared" si="34"/>
        <v>38.610000000000127</v>
      </c>
      <c r="J264" s="47">
        <f t="shared" si="35"/>
        <v>150.69999999999936</v>
      </c>
      <c r="K264" s="47">
        <v>-1299.101700000004</v>
      </c>
      <c r="L264" s="47">
        <v>1299.0999999999999</v>
      </c>
      <c r="M264" s="47">
        <f>H264*M$1</f>
        <v>764.45379999999477</v>
      </c>
      <c r="N264" s="1">
        <f>I264*N$1</f>
        <v>102.31650000000033</v>
      </c>
      <c r="O264" s="5">
        <f t="shared" ref="O264:O270" si="36">SUM(M264:N264)</f>
        <v>866.77029999999513</v>
      </c>
      <c r="P264" s="5"/>
      <c r="Q264" s="1">
        <f t="shared" ref="Q264:Q270" si="37">K264-O264+L264+P264</f>
        <v>-866.77199999999948</v>
      </c>
      <c r="R264" s="1" t="str">
        <f t="shared" si="33"/>
        <v xml:space="preserve">№243\2 </v>
      </c>
    </row>
    <row r="265" spans="1:18">
      <c r="A265" s="43" t="s">
        <v>282</v>
      </c>
      <c r="B265" s="44">
        <v>16942.5</v>
      </c>
      <c r="C265" s="45">
        <v>7676.7300000000005</v>
      </c>
      <c r="D265" s="43">
        <v>24619.24</v>
      </c>
      <c r="E265" s="44">
        <v>17034.310000000001</v>
      </c>
      <c r="F265" s="45">
        <v>7697.35</v>
      </c>
      <c r="G265" s="43">
        <v>24731.670000000002</v>
      </c>
      <c r="H265" s="44">
        <f t="shared" si="34"/>
        <v>91.81000000000131</v>
      </c>
      <c r="I265" s="44">
        <f t="shared" si="34"/>
        <v>20.619999999999891</v>
      </c>
      <c r="J265" s="44">
        <f t="shared" si="35"/>
        <v>112.4300000000012</v>
      </c>
      <c r="K265" s="44">
        <v>-1028.2118999999977</v>
      </c>
      <c r="L265" s="44">
        <v>0</v>
      </c>
      <c r="M265" s="44">
        <f>H265*M$1</f>
        <v>626.14420000000894</v>
      </c>
      <c r="N265" s="45">
        <f>I265*N$1</f>
        <v>54.642999999999709</v>
      </c>
      <c r="O265" s="43">
        <f t="shared" si="36"/>
        <v>680.78720000000862</v>
      </c>
      <c r="P265" s="43"/>
      <c r="Q265" s="45">
        <f t="shared" si="37"/>
        <v>-1708.9991000000064</v>
      </c>
      <c r="R265" s="45" t="str">
        <f t="shared" si="33"/>
        <v xml:space="preserve">№244 </v>
      </c>
    </row>
    <row r="266" spans="1:18">
      <c r="A266" s="5" t="s">
        <v>283</v>
      </c>
      <c r="B266" s="47">
        <v>6944.01</v>
      </c>
      <c r="C266" s="1">
        <v>3368.02</v>
      </c>
      <c r="D266" s="5">
        <v>10312.07</v>
      </c>
      <c r="E266" s="47">
        <v>7177.39</v>
      </c>
      <c r="F266" s="1">
        <v>3431.6800000000003</v>
      </c>
      <c r="G266" s="5">
        <v>10609.11</v>
      </c>
      <c r="H266" s="47">
        <f t="shared" si="34"/>
        <v>233.38000000000011</v>
      </c>
      <c r="I266" s="47">
        <f t="shared" si="34"/>
        <v>63.660000000000309</v>
      </c>
      <c r="J266" s="47">
        <f t="shared" si="35"/>
        <v>297.04000000000042</v>
      </c>
      <c r="K266" s="47">
        <v>-1726.2627000000039</v>
      </c>
      <c r="L266" s="47">
        <v>0</v>
      </c>
      <c r="M266" s="46">
        <f>H266*M$1</f>
        <v>1591.6516000000008</v>
      </c>
      <c r="N266" s="1">
        <f>I266*N$1</f>
        <v>168.69900000000081</v>
      </c>
      <c r="O266" s="5">
        <f t="shared" si="36"/>
        <v>1760.3506000000016</v>
      </c>
      <c r="P266" s="5"/>
      <c r="Q266" s="1">
        <f t="shared" si="37"/>
        <v>-3486.6133000000054</v>
      </c>
      <c r="R266" s="1" t="str">
        <f t="shared" si="33"/>
        <v xml:space="preserve">№245 </v>
      </c>
    </row>
    <row r="267" spans="1:18">
      <c r="A267" s="43" t="s">
        <v>284</v>
      </c>
      <c r="B267" s="44">
        <v>4555.71</v>
      </c>
      <c r="C267" s="45">
        <v>2183.3200000000002</v>
      </c>
      <c r="D267" s="43">
        <v>6739.04</v>
      </c>
      <c r="E267" s="44">
        <v>4820.43</v>
      </c>
      <c r="F267" s="45">
        <v>2244.3000000000002</v>
      </c>
      <c r="G267" s="43">
        <v>7064.74</v>
      </c>
      <c r="H267" s="44">
        <f t="shared" si="34"/>
        <v>264.72000000000025</v>
      </c>
      <c r="I267" s="44">
        <f t="shared" si="34"/>
        <v>60.980000000000018</v>
      </c>
      <c r="J267" s="44">
        <f t="shared" si="35"/>
        <v>325.70000000000027</v>
      </c>
      <c r="K267" s="44">
        <v>-11519.178899999999</v>
      </c>
      <c r="L267" s="44">
        <v>2582.83</v>
      </c>
      <c r="M267" s="44">
        <f>H267*M$1</f>
        <v>1805.3904000000018</v>
      </c>
      <c r="N267" s="45">
        <f>I267*N$1</f>
        <v>161.59700000000004</v>
      </c>
      <c r="O267" s="43">
        <f t="shared" si="36"/>
        <v>1966.9874000000018</v>
      </c>
      <c r="P267" s="43"/>
      <c r="Q267" s="45">
        <f t="shared" si="37"/>
        <v>-10903.336300000001</v>
      </c>
      <c r="R267" s="45" t="str">
        <f t="shared" si="33"/>
        <v xml:space="preserve">№246 </v>
      </c>
    </row>
    <row r="268" spans="1:18">
      <c r="A268" s="5" t="s">
        <v>287</v>
      </c>
      <c r="B268" s="47">
        <v>3313.05</v>
      </c>
      <c r="C268" s="1">
        <v>851.67000000000007</v>
      </c>
      <c r="D268" s="5">
        <v>4164.7300000000005</v>
      </c>
      <c r="E268" s="47">
        <v>3407.2200000000003</v>
      </c>
      <c r="F268" s="1">
        <v>860.36</v>
      </c>
      <c r="G268" s="5">
        <v>4267.59</v>
      </c>
      <c r="H268" s="47">
        <f t="shared" si="34"/>
        <v>94.170000000000073</v>
      </c>
      <c r="I268" s="47">
        <f t="shared" si="34"/>
        <v>8.6899999999999409</v>
      </c>
      <c r="J268" s="47">
        <f t="shared" si="35"/>
        <v>102.86000000000001</v>
      </c>
      <c r="K268" s="47">
        <v>-549.10040000000049</v>
      </c>
      <c r="L268" s="47">
        <v>500</v>
      </c>
      <c r="M268" s="47"/>
      <c r="N268" s="1"/>
      <c r="O268" s="5"/>
      <c r="P268" s="5"/>
      <c r="Q268" s="1">
        <f t="shared" si="37"/>
        <v>-49.100400000000491</v>
      </c>
      <c r="R268" s="1" t="str">
        <f t="shared" si="33"/>
        <v>№247 СБЫТ</v>
      </c>
    </row>
    <row r="269" spans="1:18">
      <c r="A269" s="43" t="s">
        <v>285</v>
      </c>
      <c r="B269" s="44">
        <v>84.4</v>
      </c>
      <c r="C269" s="45">
        <v>67.67</v>
      </c>
      <c r="D269" s="43">
        <v>152.07</v>
      </c>
      <c r="E269" s="44">
        <v>85.54</v>
      </c>
      <c r="F269" s="45">
        <v>67.7</v>
      </c>
      <c r="G269" s="43">
        <v>153.25</v>
      </c>
      <c r="H269" s="44">
        <f t="shared" si="34"/>
        <v>1.1400000000000006</v>
      </c>
      <c r="I269" s="44">
        <f t="shared" si="34"/>
        <v>3.0000000000001137E-2</v>
      </c>
      <c r="J269" s="44">
        <f t="shared" si="35"/>
        <v>1.1700000000000017</v>
      </c>
      <c r="K269" s="44">
        <v>3968.8535000000002</v>
      </c>
      <c r="L269" s="44">
        <v>0</v>
      </c>
      <c r="M269" s="44">
        <f>H269*M$1</f>
        <v>7.7748000000000044</v>
      </c>
      <c r="N269" s="45">
        <f>I269*N$1</f>
        <v>7.9500000000003013E-2</v>
      </c>
      <c r="O269" s="43">
        <f t="shared" si="36"/>
        <v>7.8543000000000074</v>
      </c>
      <c r="P269" s="43"/>
      <c r="Q269" s="45">
        <f t="shared" si="37"/>
        <v>3960.9992000000002</v>
      </c>
      <c r="R269" s="45" t="str">
        <f t="shared" si="33"/>
        <v xml:space="preserve">№248 </v>
      </c>
    </row>
    <row r="270" spans="1:18">
      <c r="A270" s="5" t="s">
        <v>286</v>
      </c>
      <c r="B270" s="47">
        <v>9357.35</v>
      </c>
      <c r="C270" s="1">
        <v>6371.53</v>
      </c>
      <c r="D270" s="5">
        <v>15728.91</v>
      </c>
      <c r="E270" s="47">
        <v>9456.84</v>
      </c>
      <c r="F270" s="1">
        <v>6402.26</v>
      </c>
      <c r="G270" s="5">
        <v>15859.12</v>
      </c>
      <c r="H270" s="47">
        <f t="shared" si="34"/>
        <v>99.489999999999782</v>
      </c>
      <c r="I270" s="47">
        <f t="shared" si="34"/>
        <v>30.730000000000473</v>
      </c>
      <c r="J270" s="47">
        <f t="shared" si="35"/>
        <v>130.22000000000025</v>
      </c>
      <c r="K270" s="47">
        <v>-3532.5399999999981</v>
      </c>
      <c r="L270" s="47">
        <v>0</v>
      </c>
      <c r="M270" s="47">
        <f>H270*M$1</f>
        <v>678.52179999999851</v>
      </c>
      <c r="N270" s="1">
        <f>I270*N$1</f>
        <v>81.43450000000125</v>
      </c>
      <c r="O270" s="5">
        <f t="shared" si="36"/>
        <v>759.95629999999971</v>
      </c>
      <c r="P270" s="5"/>
      <c r="Q270" s="1">
        <f t="shared" si="37"/>
        <v>-4292.496299999998</v>
      </c>
      <c r="R270" s="1" t="str">
        <f t="shared" si="33"/>
        <v xml:space="preserve">№249 </v>
      </c>
    </row>
    <row r="271" spans="1:18">
      <c r="A271" s="53"/>
      <c r="H271" s="47"/>
      <c r="I271" s="47"/>
      <c r="J271" s="47"/>
      <c r="L271" s="1"/>
      <c r="M271" s="46"/>
      <c r="N271" s="46"/>
      <c r="O271" s="5"/>
      <c r="P271" s="5"/>
      <c r="Q271" s="1"/>
    </row>
    <row r="272" spans="1:18">
      <c r="A272" s="53"/>
      <c r="H272" s="47"/>
      <c r="I272" s="47"/>
      <c r="J272" s="47"/>
      <c r="L272" s="1"/>
      <c r="M272" s="46"/>
      <c r="N272" s="46"/>
      <c r="O272" s="5"/>
      <c r="P272" s="5"/>
      <c r="Q272" s="1"/>
    </row>
    <row r="273" spans="1:17">
      <c r="A273" s="53"/>
      <c r="E273" s="46"/>
      <c r="F273" s="46"/>
      <c r="G273" s="46"/>
      <c r="H273" s="47"/>
      <c r="I273" s="47"/>
      <c r="J273" s="47"/>
      <c r="L273" s="1"/>
      <c r="M273" s="46"/>
      <c r="N273" s="46"/>
      <c r="O273" s="5"/>
      <c r="P273" s="5"/>
      <c r="Q273" s="1"/>
    </row>
    <row r="274" spans="1:17">
      <c r="A274" s="53"/>
      <c r="B274" s="46"/>
      <c r="C274" s="46"/>
      <c r="D274" s="46"/>
      <c r="E274" s="46"/>
      <c r="F274" s="46"/>
      <c r="G274" s="46"/>
      <c r="H274" s="47"/>
      <c r="I274" s="47"/>
      <c r="J274" s="47"/>
      <c r="L274" s="1"/>
      <c r="M274" s="46"/>
      <c r="N274" s="46"/>
      <c r="O274" s="5"/>
      <c r="P274" s="5"/>
      <c r="Q274" s="1"/>
    </row>
    <row r="275" spans="1:17">
      <c r="A275" s="53"/>
      <c r="H275" s="47"/>
      <c r="I275" s="47"/>
      <c r="J275" s="47"/>
      <c r="L275" s="1"/>
      <c r="M275" s="46"/>
      <c r="N275" s="46"/>
      <c r="O275" s="5"/>
      <c r="P275" s="5"/>
      <c r="Q275" s="1"/>
    </row>
    <row r="276" spans="1:17">
      <c r="A276" s="53"/>
      <c r="B276" s="46"/>
      <c r="C276" s="46"/>
      <c r="D276" s="46"/>
      <c r="E276" s="46"/>
      <c r="F276" s="46"/>
      <c r="G276" s="46"/>
      <c r="H276" s="47"/>
      <c r="I276" s="47"/>
      <c r="J276" s="47"/>
      <c r="L276" s="1"/>
      <c r="M276" s="46"/>
      <c r="N276" s="46"/>
      <c r="O276" s="5"/>
      <c r="P276" s="5"/>
      <c r="Q276" s="1"/>
    </row>
    <row r="277" spans="1:17">
      <c r="A277" s="53"/>
      <c r="E277" s="46"/>
      <c r="F277" s="46"/>
      <c r="G277" s="46"/>
      <c r="H277" s="47"/>
      <c r="I277" s="47"/>
      <c r="J277" s="47"/>
      <c r="L277" s="1"/>
      <c r="M277" s="46"/>
      <c r="N277" s="46"/>
      <c r="O277" s="5"/>
      <c r="P277" s="5"/>
      <c r="Q277" s="1"/>
    </row>
    <row r="278" spans="1:17">
      <c r="A278" s="53"/>
      <c r="B278" s="46"/>
      <c r="C278" s="46"/>
      <c r="D278" s="46"/>
      <c r="E278" s="46"/>
      <c r="F278" s="46"/>
      <c r="G278" s="46"/>
      <c r="H278" s="47"/>
      <c r="I278" s="47"/>
      <c r="J278" s="47"/>
      <c r="L278" s="1"/>
      <c r="M278" s="46"/>
      <c r="N278" s="46"/>
      <c r="O278" s="5"/>
      <c r="P278" s="5"/>
      <c r="Q278" s="1"/>
    </row>
    <row r="279" spans="1:17" ht="16.5" thickBot="1">
      <c r="A279" s="53"/>
      <c r="B279" s="46"/>
      <c r="C279" s="46"/>
      <c r="D279" s="46"/>
      <c r="E279" s="46"/>
      <c r="F279" s="46"/>
      <c r="G279" s="46"/>
      <c r="H279" s="47"/>
      <c r="I279" s="47"/>
      <c r="J279" s="47"/>
      <c r="L279" s="1"/>
      <c r="M279" s="46"/>
      <c r="N279" s="46"/>
      <c r="O279" s="5"/>
      <c r="P279" s="5"/>
      <c r="Q279" s="1"/>
    </row>
    <row r="280" spans="1:17" ht="16.5" thickBot="1">
      <c r="A280" s="53"/>
      <c r="B280" s="46"/>
      <c r="C280" s="46"/>
      <c r="D280" s="50"/>
      <c r="E280" s="46"/>
      <c r="F280" s="46"/>
      <c r="G280" s="46"/>
      <c r="H280" s="47"/>
      <c r="I280" s="47"/>
      <c r="J280" s="47"/>
      <c r="L280" s="1"/>
      <c r="M280" s="46"/>
      <c r="N280" s="46"/>
      <c r="O280" s="5"/>
      <c r="P280" s="5"/>
      <c r="Q280" s="1"/>
    </row>
    <row r="281" spans="1:17" ht="16.5" thickBot="1">
      <c r="A281" s="53"/>
      <c r="E281" s="46"/>
      <c r="F281" s="46"/>
      <c r="G281" s="46"/>
      <c r="H281" s="47"/>
      <c r="I281" s="47"/>
      <c r="J281" s="47"/>
      <c r="L281" s="1"/>
      <c r="M281" s="46"/>
      <c r="N281" s="46"/>
      <c r="O281" s="5"/>
      <c r="P281" s="5"/>
      <c r="Q281" s="1"/>
    </row>
    <row r="282" spans="1:17" ht="16.5" thickBot="1">
      <c r="A282" s="53"/>
      <c r="B282" s="46"/>
      <c r="C282" s="46"/>
      <c r="D282" s="50"/>
      <c r="E282" s="46"/>
      <c r="F282" s="46"/>
      <c r="G282" s="50"/>
      <c r="H282" s="47"/>
      <c r="I282" s="47"/>
      <c r="J282" s="47"/>
      <c r="L282" s="1"/>
      <c r="M282" s="46"/>
      <c r="N282" s="46"/>
      <c r="O282" s="5"/>
      <c r="P282" s="5"/>
      <c r="Q282" s="1"/>
    </row>
    <row r="283" spans="1:17" ht="16.5" thickBot="1">
      <c r="B283" s="3"/>
      <c r="C283" s="3"/>
      <c r="D283" s="3"/>
      <c r="E283" s="3"/>
      <c r="F283" s="3"/>
      <c r="G283" s="3"/>
      <c r="H283" s="4"/>
      <c r="N283" s="46"/>
      <c r="O283" s="46"/>
      <c r="P283" s="46"/>
    </row>
    <row r="284" spans="1:17" ht="16.5" thickBot="1">
      <c r="B284" s="3"/>
      <c r="C284" s="3"/>
      <c r="D284" s="54"/>
      <c r="E284" s="46"/>
      <c r="F284" s="46"/>
      <c r="G284" s="46"/>
      <c r="H284" s="4"/>
      <c r="N284" s="46"/>
      <c r="O284" s="46"/>
      <c r="P284" s="46"/>
    </row>
    <row r="285" spans="1:17">
      <c r="B285" s="3"/>
      <c r="C285" s="3"/>
      <c r="D285" s="55"/>
      <c r="E285" s="46"/>
      <c r="F285" s="46"/>
      <c r="G285" s="46"/>
      <c r="H285" s="4"/>
      <c r="N285" s="46"/>
      <c r="O285" s="46"/>
      <c r="P285" s="46"/>
    </row>
    <row r="286" spans="1:17">
      <c r="B286" s="3"/>
      <c r="C286" s="3"/>
      <c r="D286" s="55"/>
      <c r="E286" s="46"/>
      <c r="F286" s="46"/>
      <c r="G286" s="46"/>
      <c r="H286" s="4"/>
      <c r="N286" s="46"/>
      <c r="O286" s="46"/>
      <c r="P286" s="46"/>
    </row>
    <row r="287" spans="1:17">
      <c r="B287" s="3"/>
      <c r="C287" s="3"/>
      <c r="D287" s="55"/>
      <c r="E287" s="46"/>
      <c r="F287" s="46"/>
      <c r="G287" s="46"/>
      <c r="H287" s="4"/>
      <c r="N287" s="46"/>
      <c r="O287" s="46"/>
      <c r="P287" s="46"/>
    </row>
    <row r="288" spans="1:17">
      <c r="B288" s="3"/>
      <c r="C288" s="3"/>
      <c r="D288" s="3"/>
      <c r="E288" s="46"/>
      <c r="F288" s="46"/>
      <c r="G288" s="46"/>
      <c r="H288" s="4"/>
      <c r="N288" s="46"/>
      <c r="O288" s="46"/>
      <c r="P288" s="46"/>
    </row>
    <row r="289" spans="2:16">
      <c r="B289" s="3"/>
      <c r="C289" s="3"/>
      <c r="D289" s="3"/>
      <c r="E289" s="46"/>
      <c r="F289" s="46"/>
      <c r="G289" s="46"/>
      <c r="H289" s="4"/>
      <c r="N289" s="46"/>
      <c r="O289" s="46"/>
      <c r="P289" s="46"/>
    </row>
    <row r="290" spans="2:16">
      <c r="B290" s="4"/>
      <c r="C290" s="4"/>
      <c r="D290" s="4"/>
      <c r="E290" s="46"/>
      <c r="F290" s="46"/>
      <c r="G290" s="46"/>
      <c r="H290" s="4"/>
      <c r="N290" s="46"/>
      <c r="O290" s="46"/>
      <c r="P290" s="46"/>
    </row>
    <row r="291" spans="2:16">
      <c r="B291" s="3"/>
      <c r="C291" s="3"/>
      <c r="D291" s="3"/>
      <c r="E291" s="46"/>
      <c r="F291" s="46"/>
      <c r="G291" s="46"/>
      <c r="N291" s="46"/>
      <c r="O291" s="46"/>
      <c r="P291" s="46"/>
    </row>
    <row r="292" spans="2:16">
      <c r="B292" s="3"/>
      <c r="C292" s="3"/>
      <c r="D292" s="3"/>
      <c r="E292" s="46"/>
      <c r="F292" s="46"/>
      <c r="G292" s="46"/>
      <c r="N292" s="46"/>
      <c r="O292" s="46"/>
      <c r="P292" s="46"/>
    </row>
    <row r="293" spans="2:16">
      <c r="B293" s="3"/>
      <c r="C293" s="3"/>
      <c r="D293" s="3"/>
      <c r="E293" s="46"/>
      <c r="F293" s="46"/>
      <c r="G293" s="46"/>
      <c r="N293" s="46"/>
      <c r="O293" s="46"/>
      <c r="P293" s="46"/>
    </row>
    <row r="294" spans="2:16">
      <c r="B294" s="3"/>
      <c r="C294" s="3"/>
      <c r="D294" s="3"/>
      <c r="E294" s="46"/>
      <c r="F294" s="46"/>
      <c r="G294" s="46"/>
      <c r="N294" s="46"/>
      <c r="O294" s="46"/>
      <c r="P294" s="46"/>
    </row>
    <row r="295" spans="2:16">
      <c r="E295" s="46"/>
      <c r="F295" s="46"/>
      <c r="G295" s="46"/>
      <c r="N295" s="46"/>
      <c r="O295" s="46"/>
      <c r="P295" s="46"/>
    </row>
    <row r="296" spans="2:16">
      <c r="E296" s="46"/>
      <c r="F296" s="46"/>
      <c r="G296" s="46"/>
      <c r="N296" s="46"/>
      <c r="O296" s="46"/>
      <c r="P296" s="46"/>
    </row>
    <row r="297" spans="2:16">
      <c r="B297" s="3"/>
      <c r="C297" s="3"/>
      <c r="D297" s="3"/>
      <c r="E297" s="46"/>
      <c r="F297" s="46"/>
      <c r="G297" s="46"/>
      <c r="N297" s="46"/>
      <c r="O297" s="46"/>
      <c r="P297" s="46"/>
    </row>
    <row r="298" spans="2:16">
      <c r="B298" s="3"/>
      <c r="C298" s="3"/>
      <c r="D298" s="3"/>
      <c r="E298" s="46"/>
      <c r="F298" s="46"/>
      <c r="G298" s="46"/>
      <c r="N298" s="46"/>
      <c r="O298" s="46"/>
      <c r="P298" s="46"/>
    </row>
    <row r="299" spans="2:16">
      <c r="B299" s="3"/>
      <c r="C299" s="3"/>
      <c r="D299" s="3"/>
      <c r="E299" s="46"/>
      <c r="F299" s="46"/>
      <c r="G299" s="46"/>
      <c r="N299" s="46"/>
      <c r="O299" s="46"/>
      <c r="P299" s="46"/>
    </row>
    <row r="300" spans="2:16">
      <c r="B300" s="3"/>
      <c r="C300" s="3"/>
      <c r="D300" s="3"/>
      <c r="E300" s="46"/>
      <c r="F300" s="46"/>
      <c r="G300" s="46"/>
      <c r="N300" s="46"/>
      <c r="O300" s="46"/>
      <c r="P300" s="46"/>
    </row>
    <row r="301" spans="2:16">
      <c r="B301" s="3"/>
      <c r="C301" s="3"/>
      <c r="D301" s="3"/>
      <c r="E301" s="46"/>
      <c r="F301" s="46"/>
      <c r="G301" s="46"/>
      <c r="N301" s="46"/>
      <c r="O301" s="46"/>
      <c r="P301" s="46"/>
    </row>
    <row r="302" spans="2:16">
      <c r="B302" s="3"/>
      <c r="C302" s="3"/>
      <c r="D302" s="3"/>
      <c r="E302" s="46"/>
      <c r="F302" s="46"/>
      <c r="G302" s="46"/>
      <c r="N302" s="46"/>
      <c r="O302" s="46"/>
      <c r="P302" s="46"/>
    </row>
    <row r="303" spans="2:16">
      <c r="B303" s="3"/>
      <c r="C303" s="3"/>
      <c r="D303" s="3"/>
      <c r="E303" s="3"/>
      <c r="F303" s="3"/>
      <c r="G303" s="3"/>
      <c r="N303" s="46"/>
      <c r="O303" s="46"/>
      <c r="P303" s="46"/>
    </row>
    <row r="304" spans="2:16">
      <c r="B304" s="3"/>
      <c r="C304" s="3"/>
      <c r="D304" s="3"/>
      <c r="E304" s="3"/>
      <c r="F304" s="3"/>
      <c r="G304" s="3"/>
      <c r="N304" s="46"/>
      <c r="O304" s="46"/>
      <c r="P304" s="46"/>
    </row>
    <row r="305" spans="2:16">
      <c r="B305" s="3"/>
      <c r="C305" s="3"/>
      <c r="D305" s="3"/>
      <c r="E305" s="3"/>
      <c r="F305" s="3"/>
      <c r="G305" s="3"/>
      <c r="N305" s="46"/>
      <c r="O305" s="46"/>
      <c r="P305" s="46"/>
    </row>
    <row r="306" spans="2:16">
      <c r="B306" s="3"/>
      <c r="C306" s="3"/>
      <c r="D306" s="3"/>
      <c r="E306" s="3"/>
      <c r="F306" s="3"/>
      <c r="G306" s="3"/>
      <c r="N306" s="46"/>
      <c r="O306" s="46"/>
      <c r="P306" s="46"/>
    </row>
    <row r="307" spans="2:16">
      <c r="B307" s="3"/>
      <c r="C307" s="3"/>
      <c r="D307" s="3"/>
      <c r="E307" s="3"/>
      <c r="F307" s="3"/>
      <c r="G307" s="3"/>
      <c r="N307" s="46"/>
      <c r="O307" s="46"/>
      <c r="P307" s="46"/>
    </row>
    <row r="308" spans="2:16">
      <c r="B308" s="3"/>
      <c r="C308" s="3"/>
      <c r="D308" s="3"/>
      <c r="E308" s="3"/>
      <c r="F308" s="3"/>
      <c r="G308" s="3"/>
      <c r="N308" s="46"/>
      <c r="O308" s="46"/>
      <c r="P308" s="46"/>
    </row>
    <row r="309" spans="2:16">
      <c r="B309" s="3"/>
      <c r="C309" s="3"/>
      <c r="D309" s="3"/>
      <c r="E309" s="3"/>
      <c r="F309" s="3"/>
      <c r="G309" s="3"/>
      <c r="N309" s="46"/>
      <c r="O309" s="46"/>
      <c r="P309" s="46"/>
    </row>
    <row r="310" spans="2:16">
      <c r="B310" s="3"/>
      <c r="C310" s="3"/>
      <c r="D310" s="3"/>
      <c r="E310" s="3"/>
      <c r="F310" s="3"/>
      <c r="G310" s="3"/>
      <c r="N310" s="46"/>
      <c r="O310" s="46"/>
      <c r="P310" s="46"/>
    </row>
    <row r="311" spans="2:16">
      <c r="B311" s="3"/>
      <c r="C311" s="3"/>
      <c r="D311" s="3"/>
      <c r="E311" s="3"/>
      <c r="F311" s="3"/>
      <c r="G311" s="3"/>
      <c r="N311" s="46"/>
      <c r="O311" s="46"/>
      <c r="P311" s="46"/>
    </row>
    <row r="312" spans="2:16">
      <c r="B312" s="3"/>
      <c r="C312" s="3"/>
      <c r="D312" s="3"/>
      <c r="E312" s="3"/>
      <c r="F312" s="3"/>
      <c r="G312" s="3"/>
      <c r="N312" s="46"/>
      <c r="O312" s="46"/>
      <c r="P312" s="46"/>
    </row>
    <row r="313" spans="2:16">
      <c r="B313" s="3"/>
      <c r="C313" s="3"/>
      <c r="D313" s="3"/>
      <c r="E313" s="3"/>
      <c r="F313" s="3"/>
      <c r="G313" s="3"/>
      <c r="N313" s="46"/>
      <c r="O313" s="46"/>
      <c r="P313" s="46"/>
    </row>
    <row r="314" spans="2:16">
      <c r="N314" s="46"/>
      <c r="O314" s="46"/>
      <c r="P314" s="46"/>
    </row>
    <row r="315" spans="2:16">
      <c r="B315" s="3"/>
      <c r="C315" s="3"/>
      <c r="D315" s="3"/>
      <c r="E315" s="3"/>
      <c r="F315" s="3"/>
      <c r="G315" s="3"/>
      <c r="N315" s="46"/>
      <c r="O315" s="46"/>
      <c r="P315" s="46"/>
    </row>
    <row r="316" spans="2:16">
      <c r="B316" s="3"/>
      <c r="C316" s="3"/>
      <c r="D316" s="3"/>
      <c r="E316" s="3"/>
      <c r="F316" s="3"/>
      <c r="G316" s="3"/>
      <c r="N316" s="46"/>
      <c r="O316" s="46"/>
      <c r="P316" s="46"/>
    </row>
    <row r="317" spans="2:16">
      <c r="B317" s="3"/>
      <c r="C317" s="3"/>
      <c r="D317" s="3"/>
      <c r="E317" s="3"/>
      <c r="F317" s="3"/>
      <c r="G317" s="3"/>
      <c r="N317" s="46"/>
      <c r="O317" s="46"/>
      <c r="P317" s="46"/>
    </row>
    <row r="318" spans="2:16">
      <c r="B318" s="3"/>
      <c r="C318" s="3"/>
      <c r="D318" s="3"/>
      <c r="E318" s="3"/>
      <c r="F318" s="3"/>
      <c r="G318" s="3"/>
      <c r="N318" s="46"/>
      <c r="O318" s="46"/>
      <c r="P318" s="46"/>
    </row>
    <row r="319" spans="2:16">
      <c r="B319" s="3"/>
      <c r="C319" s="3"/>
      <c r="D319" s="3"/>
      <c r="E319" s="3"/>
      <c r="F319" s="3"/>
      <c r="G319" s="3"/>
      <c r="N319" s="46"/>
      <c r="O319" s="46"/>
      <c r="P319" s="46"/>
    </row>
    <row r="320" spans="2:16">
      <c r="B320" s="56"/>
      <c r="C320" s="56"/>
      <c r="D320" s="56"/>
      <c r="E320" s="56"/>
      <c r="F320" s="56"/>
      <c r="G320" s="56"/>
      <c r="N320" s="46"/>
      <c r="O320" s="46"/>
      <c r="P320" s="46"/>
    </row>
    <row r="321" spans="2:16">
      <c r="B321" s="3"/>
      <c r="C321" s="3"/>
      <c r="D321" s="3"/>
      <c r="E321" s="3"/>
      <c r="F321" s="3"/>
      <c r="G321" s="3"/>
      <c r="N321" s="46"/>
      <c r="O321" s="46"/>
      <c r="P321" s="46"/>
    </row>
    <row r="322" spans="2:16">
      <c r="B322" s="3"/>
      <c r="C322" s="3"/>
      <c r="D322" s="3"/>
      <c r="E322" s="3"/>
      <c r="F322" s="3"/>
      <c r="G322" s="3"/>
      <c r="N322" s="46"/>
      <c r="O322" s="46"/>
      <c r="P322" s="46"/>
    </row>
    <row r="323" spans="2:16">
      <c r="N323" s="46"/>
      <c r="O323" s="46"/>
      <c r="P323" s="46"/>
    </row>
    <row r="324" spans="2:16">
      <c r="N324" s="46"/>
      <c r="O324" s="46"/>
      <c r="P324" s="46"/>
    </row>
    <row r="325" spans="2:16">
      <c r="B325" s="3"/>
      <c r="C325" s="3"/>
      <c r="D325" s="3"/>
      <c r="E325" s="3"/>
      <c r="F325" s="3"/>
      <c r="G325" s="3"/>
      <c r="N325" s="46"/>
      <c r="O325" s="46"/>
      <c r="P325" s="46"/>
    </row>
    <row r="326" spans="2:16">
      <c r="B326" s="3"/>
      <c r="C326" s="3"/>
      <c r="D326" s="3"/>
      <c r="E326" s="3"/>
      <c r="F326" s="3"/>
      <c r="G326" s="3"/>
      <c r="N326" s="46"/>
      <c r="O326" s="46"/>
      <c r="P326" s="46"/>
    </row>
    <row r="327" spans="2:16">
      <c r="B327" s="3"/>
      <c r="C327" s="3"/>
      <c r="D327" s="3"/>
      <c r="E327" s="3"/>
      <c r="F327" s="3"/>
      <c r="G327" s="3"/>
      <c r="N327" s="46"/>
      <c r="O327" s="46"/>
      <c r="P327" s="46"/>
    </row>
    <row r="328" spans="2:16">
      <c r="B328" s="3"/>
      <c r="C328" s="3"/>
      <c r="D328" s="3"/>
      <c r="E328" s="3"/>
      <c r="F328" s="3"/>
      <c r="G328" s="3"/>
      <c r="N328" s="46"/>
      <c r="O328" s="46"/>
      <c r="P328" s="46"/>
    </row>
    <row r="329" spans="2:16">
      <c r="N329" s="46"/>
      <c r="O329" s="46"/>
      <c r="P329" s="46"/>
    </row>
    <row r="330" spans="2:16">
      <c r="B330" s="3"/>
      <c r="C330" s="3"/>
      <c r="D330" s="3"/>
      <c r="E330" s="3"/>
      <c r="F330" s="3"/>
      <c r="G330" s="3"/>
      <c r="N330" s="46"/>
      <c r="O330" s="46"/>
      <c r="P330" s="46"/>
    </row>
    <row r="331" spans="2:16">
      <c r="B331" s="3"/>
      <c r="C331" s="3"/>
      <c r="D331" s="3"/>
      <c r="E331" s="3"/>
      <c r="F331" s="3"/>
      <c r="G331" s="3"/>
      <c r="N331" s="46"/>
      <c r="O331" s="46"/>
      <c r="P331" s="46"/>
    </row>
    <row r="332" spans="2:16">
      <c r="B332" s="3"/>
      <c r="C332" s="3"/>
      <c r="D332" s="3"/>
      <c r="E332" s="3"/>
      <c r="F332" s="3"/>
      <c r="G332" s="3"/>
    </row>
    <row r="333" spans="2:16">
      <c r="B333" s="3"/>
      <c r="C333" s="3"/>
      <c r="D333" s="3"/>
      <c r="E333" s="3"/>
      <c r="F333" s="3"/>
      <c r="G333" s="3"/>
    </row>
    <row r="334" spans="2:16">
      <c r="B334" s="3"/>
      <c r="C334" s="3"/>
      <c r="D334" s="3"/>
      <c r="E334" s="3"/>
      <c r="F334" s="3"/>
      <c r="G334" s="3"/>
    </row>
    <row r="335" spans="2:16">
      <c r="B335" s="3"/>
      <c r="C335" s="3"/>
      <c r="D335" s="3"/>
      <c r="E335" s="3"/>
      <c r="F335" s="3"/>
      <c r="G335" s="3"/>
    </row>
    <row r="336" spans="2:16">
      <c r="B336" s="3"/>
      <c r="C336" s="3"/>
      <c r="D336" s="3"/>
      <c r="E336" s="3"/>
      <c r="F336" s="3"/>
      <c r="G336" s="3"/>
    </row>
  </sheetData>
  <mergeCells count="9">
    <mergeCell ref="H2:J2"/>
    <mergeCell ref="K2:K3"/>
    <mergeCell ref="L2:L3"/>
    <mergeCell ref="M2:O2"/>
    <mergeCell ref="Q2:Q3"/>
    <mergeCell ref="B3:D3"/>
    <mergeCell ref="E3:G3"/>
    <mergeCell ref="H3:J3"/>
    <mergeCell ref="M3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2021-09-01T11:01:01Z</dcterms:created>
  <dcterms:modified xsi:type="dcterms:W3CDTF">2021-09-01T11:09:34Z</dcterms:modified>
</cp:coreProperties>
</file>