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0" windowWidth="20340" windowHeight="81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R275" i="1"/>
  <c r="I275"/>
  <c r="N275" s="1"/>
  <c r="H275"/>
  <c r="J275" s="1"/>
  <c r="R274"/>
  <c r="I274"/>
  <c r="N274" s="1"/>
  <c r="H274"/>
  <c r="J274" s="1"/>
  <c r="R273"/>
  <c r="I273"/>
  <c r="N273" s="1"/>
  <c r="H273"/>
  <c r="J273" s="1"/>
  <c r="R272"/>
  <c r="I272"/>
  <c r="N272" s="1"/>
  <c r="H272"/>
  <c r="J272" s="1"/>
  <c r="R271"/>
  <c r="I271"/>
  <c r="N271" s="1"/>
  <c r="H271"/>
  <c r="J271" s="1"/>
  <c r="R270"/>
  <c r="I270"/>
  <c r="N270" s="1"/>
  <c r="H270"/>
  <c r="J270" s="1"/>
  <c r="R269"/>
  <c r="M269"/>
  <c r="O269" s="1"/>
  <c r="Q269"/>
  <c r="I269"/>
  <c r="N269" s="1"/>
  <c r="H269"/>
  <c r="J269" s="1"/>
  <c r="R268"/>
  <c r="M268"/>
  <c r="O268" s="1"/>
  <c r="Q268"/>
  <c r="I268"/>
  <c r="N268" s="1"/>
  <c r="H268"/>
  <c r="J268" s="1"/>
  <c r="R267"/>
  <c r="N267"/>
  <c r="M267"/>
  <c r="O267" s="1"/>
  <c r="R266"/>
  <c r="I266"/>
  <c r="N266" s="1"/>
  <c r="H266"/>
  <c r="M266" s="1"/>
  <c r="O266" s="1"/>
  <c r="R265"/>
  <c r="I265"/>
  <c r="N265" s="1"/>
  <c r="H265"/>
  <c r="M265" s="1"/>
  <c r="R264"/>
  <c r="I264"/>
  <c r="N264" s="1"/>
  <c r="H264"/>
  <c r="M264" s="1"/>
  <c r="O264" s="1"/>
  <c r="R263"/>
  <c r="I263"/>
  <c r="N263" s="1"/>
  <c r="H263"/>
  <c r="M263" s="1"/>
  <c r="R262"/>
  <c r="I262"/>
  <c r="N262" s="1"/>
  <c r="H262"/>
  <c r="M262" s="1"/>
  <c r="O262" s="1"/>
  <c r="R261"/>
  <c r="I261"/>
  <c r="N261" s="1"/>
  <c r="H261"/>
  <c r="M261" s="1"/>
  <c r="R260"/>
  <c r="I260"/>
  <c r="N260" s="1"/>
  <c r="H260"/>
  <c r="M260" s="1"/>
  <c r="O260" s="1"/>
  <c r="R259"/>
  <c r="M259"/>
  <c r="O259" s="1"/>
  <c r="Q259"/>
  <c r="I259"/>
  <c r="N259" s="1"/>
  <c r="H259"/>
  <c r="J259" s="1"/>
  <c r="R258"/>
  <c r="M258"/>
  <c r="O258" s="1"/>
  <c r="Q258"/>
  <c r="I258"/>
  <c r="N258" s="1"/>
  <c r="H258"/>
  <c r="J258" s="1"/>
  <c r="R257"/>
  <c r="M257"/>
  <c r="O257" s="1"/>
  <c r="Q257"/>
  <c r="I257"/>
  <c r="N257" s="1"/>
  <c r="H257"/>
  <c r="J257" s="1"/>
  <c r="R256"/>
  <c r="M256"/>
  <c r="O256" s="1"/>
  <c r="Q256"/>
  <c r="I256"/>
  <c r="N256" s="1"/>
  <c r="H256"/>
  <c r="J256" s="1"/>
  <c r="R255"/>
  <c r="M255"/>
  <c r="O255" s="1"/>
  <c r="Q255"/>
  <c r="I255"/>
  <c r="N255" s="1"/>
  <c r="H255"/>
  <c r="J255" s="1"/>
  <c r="R254"/>
  <c r="M254"/>
  <c r="O254" s="1"/>
  <c r="Q254"/>
  <c r="I254"/>
  <c r="N254" s="1"/>
  <c r="H254"/>
  <c r="J254" s="1"/>
  <c r="R253"/>
  <c r="M253"/>
  <c r="O253" s="1"/>
  <c r="Q253"/>
  <c r="I253"/>
  <c r="N253" s="1"/>
  <c r="H253"/>
  <c r="J253" s="1"/>
  <c r="R252"/>
  <c r="M252"/>
  <c r="O252" s="1"/>
  <c r="Q252"/>
  <c r="I252"/>
  <c r="N252" s="1"/>
  <c r="H252"/>
  <c r="J252" s="1"/>
  <c r="R251"/>
  <c r="M251"/>
  <c r="O251" s="1"/>
  <c r="Q251"/>
  <c r="I251"/>
  <c r="N251" s="1"/>
  <c r="H251"/>
  <c r="J251" s="1"/>
  <c r="R250"/>
  <c r="M250"/>
  <c r="O250" s="1"/>
  <c r="Q250"/>
  <c r="I250"/>
  <c r="N250" s="1"/>
  <c r="H250"/>
  <c r="J250" s="1"/>
  <c r="R249"/>
  <c r="M249"/>
  <c r="O249" s="1"/>
  <c r="Q249"/>
  <c r="I249"/>
  <c r="N249" s="1"/>
  <c r="H249"/>
  <c r="J249" s="1"/>
  <c r="R248"/>
  <c r="I248"/>
  <c r="N248" s="1"/>
  <c r="H248"/>
  <c r="M248" s="1"/>
  <c r="R247"/>
  <c r="M247"/>
  <c r="I247"/>
  <c r="N247" s="1"/>
  <c r="H247"/>
  <c r="J247" s="1"/>
  <c r="R246"/>
  <c r="M246"/>
  <c r="I246"/>
  <c r="N246" s="1"/>
  <c r="H246"/>
  <c r="J246" s="1"/>
  <c r="R245"/>
  <c r="N245"/>
  <c r="M245"/>
  <c r="O245" s="1"/>
  <c r="Q245"/>
  <c r="R244"/>
  <c r="I244"/>
  <c r="N244" s="1"/>
  <c r="H244"/>
  <c r="J244" s="1"/>
  <c r="R243"/>
  <c r="I243"/>
  <c r="N243" s="1"/>
  <c r="H243"/>
  <c r="J243" s="1"/>
  <c r="R242"/>
  <c r="I242"/>
  <c r="N242" s="1"/>
  <c r="H242"/>
  <c r="J242" s="1"/>
  <c r="R241"/>
  <c r="I241"/>
  <c r="N241" s="1"/>
  <c r="H241"/>
  <c r="J241" s="1"/>
  <c r="R240"/>
  <c r="I240"/>
  <c r="N240" s="1"/>
  <c r="H240"/>
  <c r="J240" s="1"/>
  <c r="R239"/>
  <c r="I239"/>
  <c r="N239" s="1"/>
  <c r="H239"/>
  <c r="J239" s="1"/>
  <c r="R238"/>
  <c r="I238"/>
  <c r="N238" s="1"/>
  <c r="H238"/>
  <c r="J238" s="1"/>
  <c r="R237"/>
  <c r="N237"/>
  <c r="M237"/>
  <c r="O237" s="1"/>
  <c r="Q237"/>
  <c r="R236"/>
  <c r="N236"/>
  <c r="M236"/>
  <c r="O236" s="1"/>
  <c r="R235"/>
  <c r="I235"/>
  <c r="N235" s="1"/>
  <c r="H235"/>
  <c r="J235" s="1"/>
  <c r="R234"/>
  <c r="M234"/>
  <c r="O234" s="1"/>
  <c r="Q234"/>
  <c r="I234"/>
  <c r="N234" s="1"/>
  <c r="H234"/>
  <c r="J234" s="1"/>
  <c r="R233"/>
  <c r="M233"/>
  <c r="O233" s="1"/>
  <c r="Q233"/>
  <c r="I233"/>
  <c r="N233" s="1"/>
  <c r="H233"/>
  <c r="J233" s="1"/>
  <c r="R232"/>
  <c r="M232"/>
  <c r="O232" s="1"/>
  <c r="Q232"/>
  <c r="I232"/>
  <c r="N232" s="1"/>
  <c r="H232"/>
  <c r="J232" s="1"/>
  <c r="R231"/>
  <c r="M231"/>
  <c r="O231" s="1"/>
  <c r="Q231"/>
  <c r="I231"/>
  <c r="N231" s="1"/>
  <c r="H231"/>
  <c r="J231" s="1"/>
  <c r="R230"/>
  <c r="M230"/>
  <c r="O230" s="1"/>
  <c r="Q230"/>
  <c r="I230"/>
  <c r="N230" s="1"/>
  <c r="H230"/>
  <c r="J230" s="1"/>
  <c r="R229"/>
  <c r="M229"/>
  <c r="O229" s="1"/>
  <c r="Q229"/>
  <c r="I229"/>
  <c r="N229" s="1"/>
  <c r="H229"/>
  <c r="J229" s="1"/>
  <c r="R228"/>
  <c r="M228"/>
  <c r="O228" s="1"/>
  <c r="Q228"/>
  <c r="I228"/>
  <c r="N228" s="1"/>
  <c r="H228"/>
  <c r="J228" s="1"/>
  <c r="R227"/>
  <c r="M227"/>
  <c r="O227" s="1"/>
  <c r="Q227"/>
  <c r="I227"/>
  <c r="N227" s="1"/>
  <c r="H227"/>
  <c r="J227" s="1"/>
  <c r="R226"/>
  <c r="M226"/>
  <c r="O226" s="1"/>
  <c r="Q226"/>
  <c r="I226"/>
  <c r="N226" s="1"/>
  <c r="H226"/>
  <c r="J226" s="1"/>
  <c r="R225"/>
  <c r="N225"/>
  <c r="M225"/>
  <c r="O225" s="1"/>
  <c r="R224"/>
  <c r="N224"/>
  <c r="I224"/>
  <c r="H224"/>
  <c r="M224" s="1"/>
  <c r="O224" s="1"/>
  <c r="R223"/>
  <c r="I223"/>
  <c r="N223" s="1"/>
  <c r="H223"/>
  <c r="M223" s="1"/>
  <c r="O223" s="1"/>
  <c r="R222"/>
  <c r="I222"/>
  <c r="N222" s="1"/>
  <c r="H222"/>
  <c r="M222" s="1"/>
  <c r="R221"/>
  <c r="I221"/>
  <c r="N221" s="1"/>
  <c r="H221"/>
  <c r="M221" s="1"/>
  <c r="O221" s="1"/>
  <c r="R220"/>
  <c r="I220"/>
  <c r="N220" s="1"/>
  <c r="H220"/>
  <c r="M220" s="1"/>
  <c r="R219"/>
  <c r="I219"/>
  <c r="N219" s="1"/>
  <c r="H219"/>
  <c r="M219" s="1"/>
  <c r="O219" s="1"/>
  <c r="R218"/>
  <c r="I218"/>
  <c r="N218" s="1"/>
  <c r="H218"/>
  <c r="M218" s="1"/>
  <c r="R217"/>
  <c r="I217"/>
  <c r="N217" s="1"/>
  <c r="H217"/>
  <c r="M217" s="1"/>
  <c r="O217" s="1"/>
  <c r="R216"/>
  <c r="M216"/>
  <c r="O216" s="1"/>
  <c r="Q216"/>
  <c r="I216"/>
  <c r="N216" s="1"/>
  <c r="H216"/>
  <c r="J216" s="1"/>
  <c r="R215"/>
  <c r="M215"/>
  <c r="O215" s="1"/>
  <c r="Q215"/>
  <c r="I215"/>
  <c r="N215" s="1"/>
  <c r="H215"/>
  <c r="J215" s="1"/>
  <c r="R214"/>
  <c r="M214"/>
  <c r="O214" s="1"/>
  <c r="Q214"/>
  <c r="I214"/>
  <c r="N214" s="1"/>
  <c r="H214"/>
  <c r="J214" s="1"/>
  <c r="R213"/>
  <c r="M213"/>
  <c r="O213" s="1"/>
  <c r="Q213"/>
  <c r="I213"/>
  <c r="N213" s="1"/>
  <c r="H213"/>
  <c r="J213" s="1"/>
  <c r="R212"/>
  <c r="M212"/>
  <c r="O212" s="1"/>
  <c r="Q212"/>
  <c r="I212"/>
  <c r="N212" s="1"/>
  <c r="H212"/>
  <c r="J212" s="1"/>
  <c r="R211"/>
  <c r="M211"/>
  <c r="O211" s="1"/>
  <c r="Q211"/>
  <c r="I211"/>
  <c r="N211" s="1"/>
  <c r="H211"/>
  <c r="J211" s="1"/>
  <c r="R210"/>
  <c r="M210"/>
  <c r="O210" s="1"/>
  <c r="Q210"/>
  <c r="I210"/>
  <c r="N210" s="1"/>
  <c r="H210"/>
  <c r="J210" s="1"/>
  <c r="R209"/>
  <c r="M209"/>
  <c r="O209" s="1"/>
  <c r="Q209"/>
  <c r="I209"/>
  <c r="N209" s="1"/>
  <c r="H209"/>
  <c r="J209" s="1"/>
  <c r="R208"/>
  <c r="M208"/>
  <c r="O208" s="1"/>
  <c r="Q208"/>
  <c r="I208"/>
  <c r="N208" s="1"/>
  <c r="H208"/>
  <c r="J208" s="1"/>
  <c r="R207"/>
  <c r="M207"/>
  <c r="O207" s="1"/>
  <c r="Q207"/>
  <c r="I207"/>
  <c r="N207" s="1"/>
  <c r="H207"/>
  <c r="J207" s="1"/>
  <c r="R206"/>
  <c r="N206"/>
  <c r="M206"/>
  <c r="O206" s="1"/>
  <c r="R205"/>
  <c r="N205"/>
  <c r="I205"/>
  <c r="H205"/>
  <c r="J205" s="1"/>
  <c r="R204"/>
  <c r="I204"/>
  <c r="N204" s="1"/>
  <c r="H204"/>
  <c r="J204" s="1"/>
  <c r="R203"/>
  <c r="I203"/>
  <c r="N203" s="1"/>
  <c r="H203"/>
  <c r="J203" s="1"/>
  <c r="R202"/>
  <c r="I202"/>
  <c r="N202" s="1"/>
  <c r="H202"/>
  <c r="J202" s="1"/>
  <c r="R201"/>
  <c r="I201"/>
  <c r="N201" s="1"/>
  <c r="H201"/>
  <c r="J201" s="1"/>
  <c r="R200"/>
  <c r="M200"/>
  <c r="I200"/>
  <c r="N200" s="1"/>
  <c r="H200"/>
  <c r="J200" s="1"/>
  <c r="R199"/>
  <c r="M199"/>
  <c r="I199"/>
  <c r="N199" s="1"/>
  <c r="H199"/>
  <c r="J199" s="1"/>
  <c r="R198"/>
  <c r="M198"/>
  <c r="I198"/>
  <c r="N198" s="1"/>
  <c r="H198"/>
  <c r="J198" s="1"/>
  <c r="R197"/>
  <c r="M197"/>
  <c r="I197"/>
  <c r="N197" s="1"/>
  <c r="H197"/>
  <c r="J197" s="1"/>
  <c r="R196"/>
  <c r="M196"/>
  <c r="I196"/>
  <c r="N196" s="1"/>
  <c r="H196"/>
  <c r="J196" s="1"/>
  <c r="R195"/>
  <c r="M195"/>
  <c r="I195"/>
  <c r="N195" s="1"/>
  <c r="H195"/>
  <c r="J195" s="1"/>
  <c r="R194"/>
  <c r="M194"/>
  <c r="I194"/>
  <c r="N194" s="1"/>
  <c r="H194"/>
  <c r="J194" s="1"/>
  <c r="R193"/>
  <c r="M193"/>
  <c r="I193"/>
  <c r="N193" s="1"/>
  <c r="H193"/>
  <c r="J193" s="1"/>
  <c r="R192"/>
  <c r="M192"/>
  <c r="I192"/>
  <c r="N192" s="1"/>
  <c r="H192"/>
  <c r="J192" s="1"/>
  <c r="R191"/>
  <c r="N191"/>
  <c r="M191"/>
  <c r="O191" s="1"/>
  <c r="Q191"/>
  <c r="R190"/>
  <c r="N190"/>
  <c r="M190"/>
  <c r="O190" s="1"/>
  <c r="R189"/>
  <c r="M189"/>
  <c r="I189"/>
  <c r="N189" s="1"/>
  <c r="H189"/>
  <c r="J189" s="1"/>
  <c r="R188"/>
  <c r="M188"/>
  <c r="I188"/>
  <c r="N188" s="1"/>
  <c r="H188"/>
  <c r="J188" s="1"/>
  <c r="R187"/>
  <c r="M187"/>
  <c r="I187"/>
  <c r="N187" s="1"/>
  <c r="H187"/>
  <c r="J187" s="1"/>
  <c r="R186"/>
  <c r="Q186"/>
  <c r="J186"/>
  <c r="R185"/>
  <c r="N185"/>
  <c r="I185"/>
  <c r="H185"/>
  <c r="M185" s="1"/>
  <c r="O185" s="1"/>
  <c r="R184"/>
  <c r="I184"/>
  <c r="N184" s="1"/>
  <c r="H184"/>
  <c r="M184" s="1"/>
  <c r="O184" s="1"/>
  <c r="R183"/>
  <c r="I183"/>
  <c r="N183" s="1"/>
  <c r="H183"/>
  <c r="M183" s="1"/>
  <c r="R182"/>
  <c r="I182"/>
  <c r="N182" s="1"/>
  <c r="H182"/>
  <c r="M182" s="1"/>
  <c r="O182" s="1"/>
  <c r="R181"/>
  <c r="I181"/>
  <c r="N181" s="1"/>
  <c r="H181"/>
  <c r="M181" s="1"/>
  <c r="R180"/>
  <c r="I180"/>
  <c r="N180" s="1"/>
  <c r="H180"/>
  <c r="M180" s="1"/>
  <c r="O180" s="1"/>
  <c r="R179"/>
  <c r="M179"/>
  <c r="O179" s="1"/>
  <c r="Q179"/>
  <c r="I179"/>
  <c r="N179" s="1"/>
  <c r="H179"/>
  <c r="J179" s="1"/>
  <c r="R178"/>
  <c r="M178"/>
  <c r="O178" s="1"/>
  <c r="Q178"/>
  <c r="I178"/>
  <c r="N178" s="1"/>
  <c r="H178"/>
  <c r="J178" s="1"/>
  <c r="R177"/>
  <c r="I177"/>
  <c r="N177" s="1"/>
  <c r="H177"/>
  <c r="M177" s="1"/>
  <c r="R176"/>
  <c r="M176"/>
  <c r="I176"/>
  <c r="N176" s="1"/>
  <c r="H176"/>
  <c r="J176" s="1"/>
  <c r="R175"/>
  <c r="M175"/>
  <c r="I175"/>
  <c r="N175" s="1"/>
  <c r="H175"/>
  <c r="J175" s="1"/>
  <c r="R174"/>
  <c r="M174"/>
  <c r="I174"/>
  <c r="N174" s="1"/>
  <c r="H174"/>
  <c r="J174" s="1"/>
  <c r="R173"/>
  <c r="M173"/>
  <c r="I173"/>
  <c r="N173" s="1"/>
  <c r="H173"/>
  <c r="J173" s="1"/>
  <c r="R172"/>
  <c r="M172"/>
  <c r="I172"/>
  <c r="N172" s="1"/>
  <c r="H172"/>
  <c r="J172" s="1"/>
  <c r="R171"/>
  <c r="M171"/>
  <c r="I171"/>
  <c r="N171" s="1"/>
  <c r="H171"/>
  <c r="J171" s="1"/>
  <c r="R170"/>
  <c r="M170"/>
  <c r="I170"/>
  <c r="N170" s="1"/>
  <c r="H170"/>
  <c r="J170" s="1"/>
  <c r="R169"/>
  <c r="M169"/>
  <c r="I169"/>
  <c r="N169" s="1"/>
  <c r="H169"/>
  <c r="J169" s="1"/>
  <c r="R168"/>
  <c r="M168"/>
  <c r="I168"/>
  <c r="N168" s="1"/>
  <c r="H168"/>
  <c r="J168" s="1"/>
  <c r="R167"/>
  <c r="M167"/>
  <c r="I167"/>
  <c r="N167" s="1"/>
  <c r="H167"/>
  <c r="J167" s="1"/>
  <c r="R166"/>
  <c r="M166"/>
  <c r="I166"/>
  <c r="N166" s="1"/>
  <c r="H166"/>
  <c r="J166" s="1"/>
  <c r="R165"/>
  <c r="M165"/>
  <c r="I165"/>
  <c r="N165" s="1"/>
  <c r="H165"/>
  <c r="J165" s="1"/>
  <c r="R164"/>
  <c r="M164"/>
  <c r="I164"/>
  <c r="N164" s="1"/>
  <c r="H164"/>
  <c r="J164" s="1"/>
  <c r="R163"/>
  <c r="M163"/>
  <c r="O163" s="1"/>
  <c r="I163"/>
  <c r="N163" s="1"/>
  <c r="H163"/>
  <c r="J163" s="1"/>
  <c r="R162"/>
  <c r="I162"/>
  <c r="N162" s="1"/>
  <c r="H162"/>
  <c r="R161"/>
  <c r="M161"/>
  <c r="I161"/>
  <c r="N161" s="1"/>
  <c r="H161"/>
  <c r="J161" s="1"/>
  <c r="R160"/>
  <c r="M160"/>
  <c r="I160"/>
  <c r="N160" s="1"/>
  <c r="H160"/>
  <c r="J160" s="1"/>
  <c r="R159"/>
  <c r="M159"/>
  <c r="O159" s="1"/>
  <c r="Q159"/>
  <c r="I159"/>
  <c r="N159" s="1"/>
  <c r="H159"/>
  <c r="J159" s="1"/>
  <c r="R158"/>
  <c r="M158"/>
  <c r="O158" s="1"/>
  <c r="Q158"/>
  <c r="I158"/>
  <c r="N158" s="1"/>
  <c r="H158"/>
  <c r="J158" s="1"/>
  <c r="R157"/>
  <c r="M157"/>
  <c r="O157" s="1"/>
  <c r="Q157"/>
  <c r="I157"/>
  <c r="N157" s="1"/>
  <c r="H157"/>
  <c r="J157" s="1"/>
  <c r="R156"/>
  <c r="M156"/>
  <c r="O156" s="1"/>
  <c r="Q156"/>
  <c r="I156"/>
  <c r="N156" s="1"/>
  <c r="H156"/>
  <c r="J156" s="1"/>
  <c r="R155"/>
  <c r="M155"/>
  <c r="O155" s="1"/>
  <c r="Q155"/>
  <c r="I155"/>
  <c r="N155" s="1"/>
  <c r="H155"/>
  <c r="J155" s="1"/>
  <c r="R154"/>
  <c r="M154"/>
  <c r="O154" s="1"/>
  <c r="Q154"/>
  <c r="I154"/>
  <c r="N154" s="1"/>
  <c r="H154"/>
  <c r="J154" s="1"/>
  <c r="R153"/>
  <c r="N153"/>
  <c r="M153"/>
  <c r="O153" s="1"/>
  <c r="R152"/>
  <c r="N152"/>
  <c r="I152"/>
  <c r="H152"/>
  <c r="J152" s="1"/>
  <c r="R151"/>
  <c r="N151"/>
  <c r="M151"/>
  <c r="O151" s="1"/>
  <c r="R150"/>
  <c r="M150"/>
  <c r="O150" s="1"/>
  <c r="Q150"/>
  <c r="I150"/>
  <c r="N150" s="1"/>
  <c r="H150"/>
  <c r="J150" s="1"/>
  <c r="R149"/>
  <c r="M149"/>
  <c r="O149" s="1"/>
  <c r="Q149"/>
  <c r="I149"/>
  <c r="N149" s="1"/>
  <c r="H149"/>
  <c r="J149" s="1"/>
  <c r="R148"/>
  <c r="M148"/>
  <c r="O148" s="1"/>
  <c r="Q148"/>
  <c r="I148"/>
  <c r="N148" s="1"/>
  <c r="H148"/>
  <c r="J148" s="1"/>
  <c r="R147"/>
  <c r="M147"/>
  <c r="O147" s="1"/>
  <c r="Q147"/>
  <c r="I147"/>
  <c r="N147" s="1"/>
  <c r="H147"/>
  <c r="J147" s="1"/>
  <c r="R146"/>
  <c r="I146"/>
  <c r="H146"/>
  <c r="J146" s="1"/>
  <c r="R145"/>
  <c r="N145"/>
  <c r="I145"/>
  <c r="H145"/>
  <c r="J145" s="1"/>
  <c r="R144"/>
  <c r="N144"/>
  <c r="I144"/>
  <c r="H144"/>
  <c r="J144" s="1"/>
  <c r="R143"/>
  <c r="N143"/>
  <c r="I143"/>
  <c r="H143"/>
  <c r="J143" s="1"/>
  <c r="R142"/>
  <c r="N142"/>
  <c r="I142"/>
  <c r="H142"/>
  <c r="J142" s="1"/>
  <c r="R141"/>
  <c r="Q141"/>
  <c r="J141"/>
  <c r="R140"/>
  <c r="M140"/>
  <c r="I140"/>
  <c r="N140" s="1"/>
  <c r="H140"/>
  <c r="J140" s="1"/>
  <c r="R139"/>
  <c r="Q139"/>
  <c r="J139"/>
  <c r="R138"/>
  <c r="N138"/>
  <c r="I138"/>
  <c r="H138"/>
  <c r="J138" s="1"/>
  <c r="R137"/>
  <c r="N137"/>
  <c r="I137"/>
  <c r="H137"/>
  <c r="J137" s="1"/>
  <c r="R136"/>
  <c r="N136"/>
  <c r="I136"/>
  <c r="H136"/>
  <c r="J136" s="1"/>
  <c r="R135"/>
  <c r="N135"/>
  <c r="I135"/>
  <c r="H135"/>
  <c r="J135" s="1"/>
  <c r="R134"/>
  <c r="N134"/>
  <c r="I134"/>
  <c r="H134"/>
  <c r="J134" s="1"/>
  <c r="R133"/>
  <c r="N133"/>
  <c r="I133"/>
  <c r="H133"/>
  <c r="J133" s="1"/>
  <c r="R132"/>
  <c r="N132"/>
  <c r="I132"/>
  <c r="H132"/>
  <c r="J132" s="1"/>
  <c r="R131"/>
  <c r="N131"/>
  <c r="M131"/>
  <c r="O131" s="1"/>
  <c r="R130"/>
  <c r="M130"/>
  <c r="O130" s="1"/>
  <c r="Q130"/>
  <c r="I130"/>
  <c r="N130" s="1"/>
  <c r="H130"/>
  <c r="J130" s="1"/>
  <c r="R129"/>
  <c r="M129"/>
  <c r="O129" s="1"/>
  <c r="Q129"/>
  <c r="I129"/>
  <c r="N129" s="1"/>
  <c r="H129"/>
  <c r="J129" s="1"/>
  <c r="R128"/>
  <c r="M128"/>
  <c r="O128" s="1"/>
  <c r="Q128"/>
  <c r="I128"/>
  <c r="N128" s="1"/>
  <c r="H128"/>
  <c r="J128" s="1"/>
  <c r="R127"/>
  <c r="M127"/>
  <c r="O127" s="1"/>
  <c r="Q127"/>
  <c r="I127"/>
  <c r="N127" s="1"/>
  <c r="H127"/>
  <c r="J127" s="1"/>
  <c r="R126"/>
  <c r="M126"/>
  <c r="O126" s="1"/>
  <c r="Q126"/>
  <c r="I126"/>
  <c r="N126" s="1"/>
  <c r="H126"/>
  <c r="J126" s="1"/>
  <c r="R125"/>
  <c r="M125"/>
  <c r="O125" s="1"/>
  <c r="Q125"/>
  <c r="I125"/>
  <c r="N125" s="1"/>
  <c r="H125"/>
  <c r="J125" s="1"/>
  <c r="R124"/>
  <c r="M124"/>
  <c r="O124" s="1"/>
  <c r="Q124"/>
  <c r="I124"/>
  <c r="N124" s="1"/>
  <c r="H124"/>
  <c r="J124" s="1"/>
  <c r="R123"/>
  <c r="M123"/>
  <c r="O123" s="1"/>
  <c r="Q123"/>
  <c r="I123"/>
  <c r="N123" s="1"/>
  <c r="H123"/>
  <c r="J123" s="1"/>
  <c r="R122"/>
  <c r="M122"/>
  <c r="O122" s="1"/>
  <c r="Q122"/>
  <c r="I122"/>
  <c r="N122" s="1"/>
  <c r="H122"/>
  <c r="J122" s="1"/>
  <c r="R121"/>
  <c r="M121"/>
  <c r="O121" s="1"/>
  <c r="Q121"/>
  <c r="I121"/>
  <c r="N121" s="1"/>
  <c r="H121"/>
  <c r="J121" s="1"/>
  <c r="R120"/>
  <c r="M120"/>
  <c r="O120" s="1"/>
  <c r="Q120"/>
  <c r="I120"/>
  <c r="N120" s="1"/>
  <c r="H120"/>
  <c r="J120" s="1"/>
  <c r="R119"/>
  <c r="M119"/>
  <c r="O119" s="1"/>
  <c r="Q119"/>
  <c r="I119"/>
  <c r="N119" s="1"/>
  <c r="H119"/>
  <c r="J119" s="1"/>
  <c r="R118"/>
  <c r="M118"/>
  <c r="O118" s="1"/>
  <c r="Q118"/>
  <c r="I118"/>
  <c r="N118" s="1"/>
  <c r="H118"/>
  <c r="J118" s="1"/>
  <c r="R117"/>
  <c r="M117"/>
  <c r="O117" s="1"/>
  <c r="Q117"/>
  <c r="I117"/>
  <c r="N117" s="1"/>
  <c r="H117"/>
  <c r="J117" s="1"/>
  <c r="R116"/>
  <c r="M116"/>
  <c r="O116" s="1"/>
  <c r="Q116"/>
  <c r="I116"/>
  <c r="N116" s="1"/>
  <c r="H116"/>
  <c r="J116" s="1"/>
  <c r="R115"/>
  <c r="M115"/>
  <c r="O115" s="1"/>
  <c r="Q115"/>
  <c r="I115"/>
  <c r="N115" s="1"/>
  <c r="H115"/>
  <c r="J115" s="1"/>
  <c r="R114"/>
  <c r="M114"/>
  <c r="O114" s="1"/>
  <c r="Q114"/>
  <c r="I114"/>
  <c r="N114" s="1"/>
  <c r="H114"/>
  <c r="J114" s="1"/>
  <c r="R113"/>
  <c r="M113"/>
  <c r="O113" s="1"/>
  <c r="Q113"/>
  <c r="I113"/>
  <c r="N113" s="1"/>
  <c r="H113"/>
  <c r="J113" s="1"/>
  <c r="R112"/>
  <c r="M112"/>
  <c r="O112" s="1"/>
  <c r="Q112"/>
  <c r="I112"/>
  <c r="N112" s="1"/>
  <c r="H112"/>
  <c r="J112" s="1"/>
  <c r="R111"/>
  <c r="M111"/>
  <c r="O111" s="1"/>
  <c r="Q111"/>
  <c r="I111"/>
  <c r="N111" s="1"/>
  <c r="H111"/>
  <c r="J111" s="1"/>
  <c r="R110"/>
  <c r="M110"/>
  <c r="O110" s="1"/>
  <c r="Q110"/>
  <c r="I110"/>
  <c r="N110" s="1"/>
  <c r="H110"/>
  <c r="J110" s="1"/>
  <c r="R109"/>
  <c r="M109"/>
  <c r="O109" s="1"/>
  <c r="Q109"/>
  <c r="I109"/>
  <c r="N109" s="1"/>
  <c r="H109"/>
  <c r="J109" s="1"/>
  <c r="R108"/>
  <c r="M108"/>
  <c r="O108" s="1"/>
  <c r="Q108"/>
  <c r="I108"/>
  <c r="N108" s="1"/>
  <c r="H108"/>
  <c r="J108" s="1"/>
  <c r="R107"/>
  <c r="M107"/>
  <c r="O107" s="1"/>
  <c r="Q107"/>
  <c r="I107"/>
  <c r="N107" s="1"/>
  <c r="H107"/>
  <c r="J107" s="1"/>
  <c r="R106"/>
  <c r="M106"/>
  <c r="O106" s="1"/>
  <c r="Q106"/>
  <c r="I106"/>
  <c r="N106" s="1"/>
  <c r="H106"/>
  <c r="J106" s="1"/>
  <c r="R105"/>
  <c r="M105"/>
  <c r="O105" s="1"/>
  <c r="Q105"/>
  <c r="I105"/>
  <c r="N105" s="1"/>
  <c r="H105"/>
  <c r="J105" s="1"/>
  <c r="R104"/>
  <c r="M104"/>
  <c r="O104" s="1"/>
  <c r="Q104"/>
  <c r="I104"/>
  <c r="N104" s="1"/>
  <c r="H104"/>
  <c r="J104" s="1"/>
  <c r="R103"/>
  <c r="M103"/>
  <c r="O103" s="1"/>
  <c r="Q103"/>
  <c r="I103"/>
  <c r="N103" s="1"/>
  <c r="H103"/>
  <c r="J103" s="1"/>
  <c r="R102"/>
  <c r="M102"/>
  <c r="O102" s="1"/>
  <c r="Q102"/>
  <c r="I102"/>
  <c r="N102" s="1"/>
  <c r="H102"/>
  <c r="J102" s="1"/>
  <c r="R101"/>
  <c r="M101"/>
  <c r="O101" s="1"/>
  <c r="Q101"/>
  <c r="I101"/>
  <c r="N101" s="1"/>
  <c r="H101"/>
  <c r="J101" s="1"/>
  <c r="R100"/>
  <c r="M100"/>
  <c r="O100" s="1"/>
  <c r="Q100"/>
  <c r="I100"/>
  <c r="N100" s="1"/>
  <c r="H100"/>
  <c r="J100" s="1"/>
  <c r="R99"/>
  <c r="M99"/>
  <c r="O99" s="1"/>
  <c r="Q99"/>
  <c r="I99"/>
  <c r="N99" s="1"/>
  <c r="H99"/>
  <c r="J99" s="1"/>
  <c r="R98"/>
  <c r="M98"/>
  <c r="O98" s="1"/>
  <c r="Q98"/>
  <c r="I98"/>
  <c r="N98" s="1"/>
  <c r="H98"/>
  <c r="J98" s="1"/>
  <c r="R97"/>
  <c r="M97"/>
  <c r="O97" s="1"/>
  <c r="Q97"/>
  <c r="I97"/>
  <c r="N97" s="1"/>
  <c r="H97"/>
  <c r="J97" s="1"/>
  <c r="R96"/>
  <c r="M96"/>
  <c r="O96" s="1"/>
  <c r="Q96"/>
  <c r="I96"/>
  <c r="N96" s="1"/>
  <c r="H96"/>
  <c r="J96" s="1"/>
  <c r="R95"/>
  <c r="M95"/>
  <c r="O95" s="1"/>
  <c r="Q95"/>
  <c r="I95"/>
  <c r="N95" s="1"/>
  <c r="H95"/>
  <c r="J95" s="1"/>
  <c r="R94"/>
  <c r="M94"/>
  <c r="O94" s="1"/>
  <c r="Q94"/>
  <c r="I94"/>
  <c r="N94" s="1"/>
  <c r="H94"/>
  <c r="J94" s="1"/>
  <c r="R93"/>
  <c r="M93"/>
  <c r="O93" s="1"/>
  <c r="Q93"/>
  <c r="I93"/>
  <c r="N93" s="1"/>
  <c r="H93"/>
  <c r="J93" s="1"/>
  <c r="R92"/>
  <c r="M92"/>
  <c r="O92" s="1"/>
  <c r="Q92"/>
  <c r="I92"/>
  <c r="N92" s="1"/>
  <c r="H92"/>
  <c r="J92" s="1"/>
  <c r="R91"/>
  <c r="M91"/>
  <c r="O91" s="1"/>
  <c r="Q91"/>
  <c r="I91"/>
  <c r="N91" s="1"/>
  <c r="H91"/>
  <c r="J91" s="1"/>
  <c r="R90"/>
  <c r="M90"/>
  <c r="O90" s="1"/>
  <c r="Q90"/>
  <c r="I90"/>
  <c r="N90" s="1"/>
  <c r="H90"/>
  <c r="J90" s="1"/>
  <c r="R89"/>
  <c r="M89"/>
  <c r="O89" s="1"/>
  <c r="Q89"/>
  <c r="I89"/>
  <c r="N89" s="1"/>
  <c r="H89"/>
  <c r="J89" s="1"/>
  <c r="R88"/>
  <c r="M88"/>
  <c r="O88" s="1"/>
  <c r="Q88"/>
  <c r="I88"/>
  <c r="N88" s="1"/>
  <c r="H88"/>
  <c r="J88" s="1"/>
  <c r="R87"/>
  <c r="M87"/>
  <c r="O87" s="1"/>
  <c r="Q87"/>
  <c r="I87"/>
  <c r="N87" s="1"/>
  <c r="H87"/>
  <c r="J87" s="1"/>
  <c r="R86"/>
  <c r="M86"/>
  <c r="O86" s="1"/>
  <c r="Q86"/>
  <c r="I86"/>
  <c r="N86" s="1"/>
  <c r="H86"/>
  <c r="J86" s="1"/>
  <c r="R85"/>
  <c r="M85"/>
  <c r="O85" s="1"/>
  <c r="Q85"/>
  <c r="I85"/>
  <c r="N85" s="1"/>
  <c r="H85"/>
  <c r="J85" s="1"/>
  <c r="R84"/>
  <c r="M84"/>
  <c r="O84" s="1"/>
  <c r="Q84"/>
  <c r="I84"/>
  <c r="N84" s="1"/>
  <c r="H84"/>
  <c r="J84" s="1"/>
  <c r="R83"/>
  <c r="M83"/>
  <c r="O83" s="1"/>
  <c r="Q83"/>
  <c r="I83"/>
  <c r="N83" s="1"/>
  <c r="H83"/>
  <c r="J83" s="1"/>
  <c r="R82"/>
  <c r="M82"/>
  <c r="O82" s="1"/>
  <c r="Q82"/>
  <c r="I82"/>
  <c r="N82" s="1"/>
  <c r="H82"/>
  <c r="J82" s="1"/>
  <c r="R81"/>
  <c r="M81"/>
  <c r="O81" s="1"/>
  <c r="Q81"/>
  <c r="I81"/>
  <c r="N81" s="1"/>
  <c r="H81"/>
  <c r="J81" s="1"/>
  <c r="R80"/>
  <c r="M80"/>
  <c r="O80" s="1"/>
  <c r="Q80"/>
  <c r="I80"/>
  <c r="N80" s="1"/>
  <c r="H80"/>
  <c r="J80" s="1"/>
  <c r="R79"/>
  <c r="M79"/>
  <c r="O79" s="1"/>
  <c r="Q79"/>
  <c r="I79"/>
  <c r="N79" s="1"/>
  <c r="H79"/>
  <c r="J79" s="1"/>
  <c r="R78"/>
  <c r="M78"/>
  <c r="O78" s="1"/>
  <c r="Q78"/>
  <c r="I78"/>
  <c r="N78" s="1"/>
  <c r="H78"/>
  <c r="J78" s="1"/>
  <c r="R77"/>
  <c r="M77"/>
  <c r="O77" s="1"/>
  <c r="Q77"/>
  <c r="I77"/>
  <c r="N77" s="1"/>
  <c r="H77"/>
  <c r="J77" s="1"/>
  <c r="R76"/>
  <c r="M76"/>
  <c r="O76" s="1"/>
  <c r="Q76"/>
  <c r="I76"/>
  <c r="N76" s="1"/>
  <c r="H76"/>
  <c r="J76" s="1"/>
  <c r="R75"/>
  <c r="M75"/>
  <c r="O75" s="1"/>
  <c r="Q75"/>
  <c r="I75"/>
  <c r="N75" s="1"/>
  <c r="H75"/>
  <c r="J75" s="1"/>
  <c r="R74"/>
  <c r="M74"/>
  <c r="O74" s="1"/>
  <c r="Q74"/>
  <c r="I74"/>
  <c r="N74" s="1"/>
  <c r="H74"/>
  <c r="J74" s="1"/>
  <c r="R73"/>
  <c r="M73"/>
  <c r="O73" s="1"/>
  <c r="Q73"/>
  <c r="I73"/>
  <c r="N73" s="1"/>
  <c r="H73"/>
  <c r="J73" s="1"/>
  <c r="R72"/>
  <c r="M72"/>
  <c r="O72" s="1"/>
  <c r="Q72"/>
  <c r="I72"/>
  <c r="N72" s="1"/>
  <c r="H72"/>
  <c r="J72" s="1"/>
  <c r="R71"/>
  <c r="M71"/>
  <c r="O71" s="1"/>
  <c r="Q71"/>
  <c r="I71"/>
  <c r="N71" s="1"/>
  <c r="H71"/>
  <c r="J71" s="1"/>
  <c r="R70"/>
  <c r="M70"/>
  <c r="O70" s="1"/>
  <c r="Q70"/>
  <c r="I70"/>
  <c r="N70" s="1"/>
  <c r="H70"/>
  <c r="J70" s="1"/>
  <c r="R69"/>
  <c r="M69"/>
  <c r="O69" s="1"/>
  <c r="Q69"/>
  <c r="I69"/>
  <c r="N69" s="1"/>
  <c r="H69"/>
  <c r="J69" s="1"/>
  <c r="R68"/>
  <c r="M68"/>
  <c r="O68" s="1"/>
  <c r="Q68"/>
  <c r="I68"/>
  <c r="N68" s="1"/>
  <c r="H68"/>
  <c r="J68" s="1"/>
  <c r="R67"/>
  <c r="M67"/>
  <c r="O67" s="1"/>
  <c r="Q67"/>
  <c r="I67"/>
  <c r="N67" s="1"/>
  <c r="H67"/>
  <c r="J67" s="1"/>
  <c r="R66"/>
  <c r="M66"/>
  <c r="O66" s="1"/>
  <c r="Q66"/>
  <c r="I66"/>
  <c r="N66" s="1"/>
  <c r="H66"/>
  <c r="J66" s="1"/>
  <c r="R65"/>
  <c r="M65"/>
  <c r="O65" s="1"/>
  <c r="Q65"/>
  <c r="I65"/>
  <c r="N65" s="1"/>
  <c r="H65"/>
  <c r="J65" s="1"/>
  <c r="R64"/>
  <c r="M64"/>
  <c r="O64" s="1"/>
  <c r="Q64"/>
  <c r="I64"/>
  <c r="N64" s="1"/>
  <c r="H64"/>
  <c r="J64" s="1"/>
  <c r="R63"/>
  <c r="M63"/>
  <c r="O63" s="1"/>
  <c r="Q63"/>
  <c r="I63"/>
  <c r="N63" s="1"/>
  <c r="H63"/>
  <c r="J63" s="1"/>
  <c r="R62"/>
  <c r="M62"/>
  <c r="O62" s="1"/>
  <c r="Q62"/>
  <c r="I62"/>
  <c r="N62" s="1"/>
  <c r="H62"/>
  <c r="J62" s="1"/>
  <c r="R61"/>
  <c r="M61"/>
  <c r="O61" s="1"/>
  <c r="Q61"/>
  <c r="I61"/>
  <c r="N61" s="1"/>
  <c r="H61"/>
  <c r="J61" s="1"/>
  <c r="R60"/>
  <c r="M60"/>
  <c r="O60" s="1"/>
  <c r="Q60"/>
  <c r="I60"/>
  <c r="N60" s="1"/>
  <c r="H60"/>
  <c r="J60" s="1"/>
  <c r="R59"/>
  <c r="J59"/>
  <c r="R58"/>
  <c r="N58"/>
  <c r="I58"/>
  <c r="H58"/>
  <c r="J58" s="1"/>
  <c r="R57"/>
  <c r="I57"/>
  <c r="N57" s="1"/>
  <c r="H57"/>
  <c r="J57" s="1"/>
  <c r="R56"/>
  <c r="I56"/>
  <c r="N56" s="1"/>
  <c r="H56"/>
  <c r="J56" s="1"/>
  <c r="R55"/>
  <c r="I55"/>
  <c r="N55" s="1"/>
  <c r="H55"/>
  <c r="J55" s="1"/>
  <c r="R54"/>
  <c r="I54"/>
  <c r="N54" s="1"/>
  <c r="H54"/>
  <c r="J54" s="1"/>
  <c r="R53"/>
  <c r="I53"/>
  <c r="N53" s="1"/>
  <c r="H53"/>
  <c r="J53" s="1"/>
  <c r="R52"/>
  <c r="M52"/>
  <c r="I52"/>
  <c r="N52" s="1"/>
  <c r="H52"/>
  <c r="J52" s="1"/>
  <c r="R51"/>
  <c r="N51"/>
  <c r="M51"/>
  <c r="O51" s="1"/>
  <c r="Q51"/>
  <c r="J51"/>
  <c r="R50"/>
  <c r="M50"/>
  <c r="I50"/>
  <c r="N50" s="1"/>
  <c r="H50"/>
  <c r="J50" s="1"/>
  <c r="R49"/>
  <c r="N49"/>
  <c r="M49"/>
  <c r="O49" s="1"/>
  <c r="Q49"/>
  <c r="R48"/>
  <c r="N48"/>
  <c r="I48"/>
  <c r="H48"/>
  <c r="M48" s="1"/>
  <c r="O48" s="1"/>
  <c r="Q48" s="1"/>
  <c r="R47"/>
  <c r="I47"/>
  <c r="N47" s="1"/>
  <c r="H47"/>
  <c r="M47" s="1"/>
  <c r="R46"/>
  <c r="I46"/>
  <c r="N46" s="1"/>
  <c r="H46"/>
  <c r="M46" s="1"/>
  <c r="O46" s="1"/>
  <c r="R45"/>
  <c r="I45"/>
  <c r="N45" s="1"/>
  <c r="H45"/>
  <c r="M45" s="1"/>
  <c r="R44"/>
  <c r="I44"/>
  <c r="N44" s="1"/>
  <c r="H44"/>
  <c r="M44" s="1"/>
  <c r="O44" s="1"/>
  <c r="R43"/>
  <c r="I43"/>
  <c r="N43" s="1"/>
  <c r="H43"/>
  <c r="M43" s="1"/>
  <c r="R42"/>
  <c r="I42"/>
  <c r="N42" s="1"/>
  <c r="H42"/>
  <c r="M42" s="1"/>
  <c r="O42" s="1"/>
  <c r="R41"/>
  <c r="I41"/>
  <c r="N41" s="1"/>
  <c r="H41"/>
  <c r="M41" s="1"/>
  <c r="R40"/>
  <c r="N40"/>
  <c r="M40"/>
  <c r="O40" s="1"/>
  <c r="Q40"/>
  <c r="R39"/>
  <c r="I39"/>
  <c r="N39" s="1"/>
  <c r="H39"/>
  <c r="J39" s="1"/>
  <c r="R38"/>
  <c r="I38"/>
  <c r="N38" s="1"/>
  <c r="H38"/>
  <c r="J38" s="1"/>
  <c r="R37"/>
  <c r="I37"/>
  <c r="N37" s="1"/>
  <c r="H37"/>
  <c r="J37" s="1"/>
  <c r="R36"/>
  <c r="I36"/>
  <c r="N36" s="1"/>
  <c r="H36"/>
  <c r="J36" s="1"/>
  <c r="R35"/>
  <c r="M35"/>
  <c r="O35" s="1"/>
  <c r="Q35"/>
  <c r="I35"/>
  <c r="N35" s="1"/>
  <c r="H35"/>
  <c r="J35" s="1"/>
  <c r="R34"/>
  <c r="M34"/>
  <c r="O34" s="1"/>
  <c r="Q34"/>
  <c r="I34"/>
  <c r="N34" s="1"/>
  <c r="H34"/>
  <c r="J34" s="1"/>
  <c r="R33"/>
  <c r="I33"/>
  <c r="N33" s="1"/>
  <c r="H33"/>
  <c r="J33" s="1"/>
  <c r="R32"/>
  <c r="I32"/>
  <c r="N32" s="1"/>
  <c r="H32"/>
  <c r="J32" s="1"/>
  <c r="R31"/>
  <c r="M31"/>
  <c r="O31" s="1"/>
  <c r="Q31"/>
  <c r="I31"/>
  <c r="N31" s="1"/>
  <c r="H31"/>
  <c r="J31" s="1"/>
  <c r="R30"/>
  <c r="M30"/>
  <c r="O30" s="1"/>
  <c r="Q30"/>
  <c r="I30"/>
  <c r="N30" s="1"/>
  <c r="H30"/>
  <c r="J30" s="1"/>
  <c r="R29"/>
  <c r="M29"/>
  <c r="O29" s="1"/>
  <c r="Q29"/>
  <c r="I29"/>
  <c r="N29" s="1"/>
  <c r="H29"/>
  <c r="J29" s="1"/>
  <c r="R28"/>
  <c r="M28"/>
  <c r="O28" s="1"/>
  <c r="Q28"/>
  <c r="I28"/>
  <c r="N28" s="1"/>
  <c r="H28"/>
  <c r="J28" s="1"/>
  <c r="R27"/>
  <c r="M27"/>
  <c r="O27" s="1"/>
  <c r="Q27"/>
  <c r="I27"/>
  <c r="N27" s="1"/>
  <c r="H27"/>
  <c r="J27" s="1"/>
  <c r="R26"/>
  <c r="M26"/>
  <c r="O26" s="1"/>
  <c r="Q26"/>
  <c r="I26"/>
  <c r="N26" s="1"/>
  <c r="H26"/>
  <c r="J26" s="1"/>
  <c r="R25"/>
  <c r="M25"/>
  <c r="O25" s="1"/>
  <c r="Q25"/>
  <c r="I25"/>
  <c r="N25" s="1"/>
  <c r="H25"/>
  <c r="J25" s="1"/>
  <c r="R24"/>
  <c r="I24"/>
  <c r="N24" s="1"/>
  <c r="H24"/>
  <c r="J24" s="1"/>
  <c r="R23"/>
  <c r="M23"/>
  <c r="I23"/>
  <c r="N23" s="1"/>
  <c r="H23"/>
  <c r="J23" s="1"/>
  <c r="R22"/>
  <c r="N22"/>
  <c r="M22"/>
  <c r="O22" s="1"/>
  <c r="Q22"/>
  <c r="R21"/>
  <c r="I21"/>
  <c r="N21" s="1"/>
  <c r="H21"/>
  <c r="M21" s="1"/>
  <c r="R20"/>
  <c r="I20"/>
  <c r="N20" s="1"/>
  <c r="H20"/>
  <c r="M20" s="1"/>
  <c r="O20" s="1"/>
  <c r="R19"/>
  <c r="I19"/>
  <c r="N19" s="1"/>
  <c r="H19"/>
  <c r="M19" s="1"/>
  <c r="R18"/>
  <c r="I18"/>
  <c r="N18" s="1"/>
  <c r="H18"/>
  <c r="M18" s="1"/>
  <c r="O18" s="1"/>
  <c r="R17"/>
  <c r="N17"/>
  <c r="M17"/>
  <c r="O17" s="1"/>
  <c r="J17"/>
  <c r="R16"/>
  <c r="M16"/>
  <c r="O16" s="1"/>
  <c r="Q16"/>
  <c r="I16"/>
  <c r="N16" s="1"/>
  <c r="H16"/>
  <c r="J16" s="1"/>
  <c r="R15"/>
  <c r="I15"/>
  <c r="N15" s="1"/>
  <c r="H15"/>
  <c r="M15" s="1"/>
  <c r="R14"/>
  <c r="I14"/>
  <c r="N14" s="1"/>
  <c r="H14"/>
  <c r="M14" s="1"/>
  <c r="R13"/>
  <c r="M13"/>
  <c r="O13" s="1"/>
  <c r="Q13"/>
  <c r="I13"/>
  <c r="N13" s="1"/>
  <c r="H13"/>
  <c r="J13" s="1"/>
  <c r="R12"/>
  <c r="M12"/>
  <c r="O12" s="1"/>
  <c r="Q12"/>
  <c r="I12"/>
  <c r="N12" s="1"/>
  <c r="H12"/>
  <c r="J12" s="1"/>
  <c r="R11"/>
  <c r="M11"/>
  <c r="O11" s="1"/>
  <c r="Q11"/>
  <c r="I11"/>
  <c r="N11" s="1"/>
  <c r="H11"/>
  <c r="J11" s="1"/>
  <c r="R10"/>
  <c r="M10"/>
  <c r="O10" s="1"/>
  <c r="Q10"/>
  <c r="I10"/>
  <c r="N10" s="1"/>
  <c r="H10"/>
  <c r="J10" s="1"/>
  <c r="Q9"/>
  <c r="L9"/>
  <c r="K9"/>
  <c r="A7"/>
  <c r="L1"/>
  <c r="K1" l="1"/>
  <c r="Q17"/>
  <c r="Q59"/>
  <c r="Q146"/>
  <c r="Q153"/>
  <c r="Q185"/>
  <c r="Q190"/>
  <c r="Q206"/>
  <c r="Q224"/>
  <c r="Q225"/>
  <c r="Q236"/>
  <c r="Q267"/>
  <c r="Q131"/>
  <c r="Q151"/>
  <c r="O15"/>
  <c r="Q15"/>
  <c r="O19"/>
  <c r="Q19"/>
  <c r="O21"/>
  <c r="Q21"/>
  <c r="O23"/>
  <c r="Q23" s="1"/>
  <c r="O41"/>
  <c r="Q41"/>
  <c r="O43"/>
  <c r="Q43"/>
  <c r="O45"/>
  <c r="Q45"/>
  <c r="O47"/>
  <c r="Q47"/>
  <c r="O50"/>
  <c r="Q50" s="1"/>
  <c r="O52"/>
  <c r="Q52" s="1"/>
  <c r="Q55"/>
  <c r="Q140"/>
  <c r="O140"/>
  <c r="O14"/>
  <c r="Q14" s="1"/>
  <c r="Q18"/>
  <c r="Q20"/>
  <c r="Q32"/>
  <c r="Q38"/>
  <c r="Q42"/>
  <c r="Q44"/>
  <c r="Q46"/>
  <c r="Q160"/>
  <c r="O160"/>
  <c r="Q161"/>
  <c r="O161"/>
  <c r="J14"/>
  <c r="J15"/>
  <c r="J18"/>
  <c r="J19"/>
  <c r="J20"/>
  <c r="J21"/>
  <c r="M24"/>
  <c r="O24" s="1"/>
  <c r="Q24" s="1"/>
  <c r="M32"/>
  <c r="O32" s="1"/>
  <c r="M33"/>
  <c r="O33" s="1"/>
  <c r="Q33" s="1"/>
  <c r="M36"/>
  <c r="O36" s="1"/>
  <c r="Q36" s="1"/>
  <c r="M37"/>
  <c r="O37" s="1"/>
  <c r="Q37" s="1"/>
  <c r="M38"/>
  <c r="O38" s="1"/>
  <c r="M39"/>
  <c r="O39" s="1"/>
  <c r="Q39" s="1"/>
  <c r="J41"/>
  <c r="J42"/>
  <c r="J43"/>
  <c r="J44"/>
  <c r="J45"/>
  <c r="J46"/>
  <c r="J47"/>
  <c r="J48"/>
  <c r="M53"/>
  <c r="O53" s="1"/>
  <c r="Q53" s="1"/>
  <c r="M54"/>
  <c r="O54" s="1"/>
  <c r="Q54" s="1"/>
  <c r="M55"/>
  <c r="O55" s="1"/>
  <c r="M56"/>
  <c r="O56" s="1"/>
  <c r="Q56" s="1"/>
  <c r="M57"/>
  <c r="O57" s="1"/>
  <c r="Q57" s="1"/>
  <c r="M58"/>
  <c r="O58" s="1"/>
  <c r="Q58" s="1"/>
  <c r="M132"/>
  <c r="O132" s="1"/>
  <c r="Q132" s="1"/>
  <c r="M133"/>
  <c r="O133" s="1"/>
  <c r="Q133" s="1"/>
  <c r="M134"/>
  <c r="O134" s="1"/>
  <c r="Q134" s="1"/>
  <c r="M135"/>
  <c r="O135" s="1"/>
  <c r="Q135" s="1"/>
  <c r="M136"/>
  <c r="O136" s="1"/>
  <c r="Q136" s="1"/>
  <c r="M137"/>
  <c r="O137" s="1"/>
  <c r="Q137" s="1"/>
  <c r="M138"/>
  <c r="O138" s="1"/>
  <c r="Q138" s="1"/>
  <c r="M142"/>
  <c r="O142" s="1"/>
  <c r="Q142" s="1"/>
  <c r="M143"/>
  <c r="O143" s="1"/>
  <c r="Q143" s="1"/>
  <c r="M144"/>
  <c r="O144" s="1"/>
  <c r="Q144" s="1"/>
  <c r="M145"/>
  <c r="O145" s="1"/>
  <c r="Q145" s="1"/>
  <c r="M152"/>
  <c r="O152" s="1"/>
  <c r="Q152" s="1"/>
  <c r="J162"/>
  <c r="Q162"/>
  <c r="M162"/>
  <c r="O162" s="1"/>
  <c r="Q164"/>
  <c r="O164"/>
  <c r="Q165"/>
  <c r="O165"/>
  <c r="Q166"/>
  <c r="O166"/>
  <c r="Q167"/>
  <c r="O167"/>
  <c r="Q168"/>
  <c r="O168"/>
  <c r="Q169"/>
  <c r="O169"/>
  <c r="Q170"/>
  <c r="O170"/>
  <c r="Q171"/>
  <c r="O171"/>
  <c r="Q172"/>
  <c r="O172"/>
  <c r="Q173"/>
  <c r="O173"/>
  <c r="Q174"/>
  <c r="O174"/>
  <c r="Q175"/>
  <c r="O175"/>
  <c r="Q176"/>
  <c r="O176"/>
  <c r="O177"/>
  <c r="Q177" s="1"/>
  <c r="O181"/>
  <c r="Q181" s="1"/>
  <c r="O183"/>
  <c r="Q183" s="1"/>
  <c r="Q187"/>
  <c r="O187"/>
  <c r="Q188"/>
  <c r="O188"/>
  <c r="Q189"/>
  <c r="O189"/>
  <c r="Q192"/>
  <c r="O192"/>
  <c r="Q193"/>
  <c r="O193"/>
  <c r="Q194"/>
  <c r="O194"/>
  <c r="Q195"/>
  <c r="O195"/>
  <c r="Q196"/>
  <c r="O196"/>
  <c r="Q197"/>
  <c r="O197"/>
  <c r="Q198"/>
  <c r="O198"/>
  <c r="Q199"/>
  <c r="O199"/>
  <c r="Q200"/>
  <c r="O200"/>
  <c r="Q201"/>
  <c r="O218"/>
  <c r="Q218" s="1"/>
  <c r="O220"/>
  <c r="Q220" s="1"/>
  <c r="O222"/>
  <c r="Q222" s="1"/>
  <c r="Q238"/>
  <c r="Q242"/>
  <c r="Q246"/>
  <c r="O246"/>
  <c r="Q247"/>
  <c r="O247"/>
  <c r="O248"/>
  <c r="Q248" s="1"/>
  <c r="O261"/>
  <c r="Q261" s="1"/>
  <c r="O263"/>
  <c r="Q263" s="1"/>
  <c r="O265"/>
  <c r="Q265" s="1"/>
  <c r="Q271"/>
  <c r="Q275"/>
  <c r="Q163"/>
  <c r="Q180"/>
  <c r="Q182"/>
  <c r="Q184"/>
  <c r="Q217"/>
  <c r="Q219"/>
  <c r="Q221"/>
  <c r="Q223"/>
  <c r="Q260"/>
  <c r="Q262"/>
  <c r="Q264"/>
  <c r="Q266"/>
  <c r="J177"/>
  <c r="J180"/>
  <c r="J181"/>
  <c r="J182"/>
  <c r="J183"/>
  <c r="J184"/>
  <c r="J185"/>
  <c r="M201"/>
  <c r="O201" s="1"/>
  <c r="M202"/>
  <c r="O202" s="1"/>
  <c r="Q202" s="1"/>
  <c r="M203"/>
  <c r="O203" s="1"/>
  <c r="Q203" s="1"/>
  <c r="M204"/>
  <c r="O204" s="1"/>
  <c r="Q204" s="1"/>
  <c r="M205"/>
  <c r="O205" s="1"/>
  <c r="Q205" s="1"/>
  <c r="J217"/>
  <c r="J218"/>
  <c r="J219"/>
  <c r="J220"/>
  <c r="J221"/>
  <c r="J222"/>
  <c r="J223"/>
  <c r="J224"/>
  <c r="M235"/>
  <c r="O235" s="1"/>
  <c r="Q235" s="1"/>
  <c r="M238"/>
  <c r="O238" s="1"/>
  <c r="M239"/>
  <c r="O239" s="1"/>
  <c r="Q239" s="1"/>
  <c r="M240"/>
  <c r="O240" s="1"/>
  <c r="Q240" s="1"/>
  <c r="M241"/>
  <c r="O241" s="1"/>
  <c r="Q241" s="1"/>
  <c r="M242"/>
  <c r="O242" s="1"/>
  <c r="M243"/>
  <c r="O243" s="1"/>
  <c r="Q243" s="1"/>
  <c r="M244"/>
  <c r="O244" s="1"/>
  <c r="Q244" s="1"/>
  <c r="J248"/>
  <c r="J260"/>
  <c r="J261"/>
  <c r="J262"/>
  <c r="J263"/>
  <c r="J264"/>
  <c r="J265"/>
  <c r="J266"/>
  <c r="M270"/>
  <c r="O270" s="1"/>
  <c r="Q270" s="1"/>
  <c r="M271"/>
  <c r="O271" s="1"/>
  <c r="M272"/>
  <c r="O272" s="1"/>
  <c r="Q272" s="1"/>
  <c r="M273"/>
  <c r="O273" s="1"/>
  <c r="Q273" s="1"/>
  <c r="M274"/>
  <c r="O274" s="1"/>
  <c r="Q274" s="1"/>
  <c r="M275"/>
  <c r="O275" s="1"/>
  <c r="Q1" l="1"/>
  <c r="O1"/>
</calcChain>
</file>

<file path=xl/sharedStrings.xml><?xml version="1.0" encoding="utf-8"?>
<sst xmlns="http://schemas.openxmlformats.org/spreadsheetml/2006/main" count="295" uniqueCount="287">
  <si>
    <t>РАСЧЕТ    ЭЛЕКТРОЭНЕРГИИ  ПО  ПОТРЕБИТЕЛЯМ</t>
  </si>
  <si>
    <t>ТАРИФ</t>
  </si>
  <si>
    <t>За период</t>
  </si>
  <si>
    <t>Остаток средств  на</t>
  </si>
  <si>
    <t xml:space="preserve">Оплата </t>
  </si>
  <si>
    <t>Сумма  начислений</t>
  </si>
  <si>
    <t>Перерас-</t>
  </si>
  <si>
    <t xml:space="preserve">Задолженность             (   -  )  </t>
  </si>
  <si>
    <t>КВТ</t>
  </si>
  <si>
    <t>руб.</t>
  </si>
  <si>
    <t>чет</t>
  </si>
  <si>
    <t>Код_</t>
  </si>
  <si>
    <t>АктЭн_M</t>
  </si>
  <si>
    <t>АктЭн_L</t>
  </si>
  <si>
    <t>СуммАктЭн</t>
  </si>
  <si>
    <t>Всего</t>
  </si>
  <si>
    <t>День</t>
  </si>
  <si>
    <t>Ночь</t>
  </si>
  <si>
    <t>руб</t>
  </si>
  <si>
    <t xml:space="preserve">     Код</t>
  </si>
  <si>
    <t xml:space="preserve">№002 </t>
  </si>
  <si>
    <t xml:space="preserve">№003 </t>
  </si>
  <si>
    <t xml:space="preserve">№004 </t>
  </si>
  <si>
    <t xml:space="preserve">№005 </t>
  </si>
  <si>
    <t xml:space="preserve">№006 </t>
  </si>
  <si>
    <t xml:space="preserve">№007 </t>
  </si>
  <si>
    <t xml:space="preserve">   </t>
  </si>
  <si>
    <t xml:space="preserve">№008 </t>
  </si>
  <si>
    <t>№009  сбыт</t>
  </si>
  <si>
    <t xml:space="preserve">№009а </t>
  </si>
  <si>
    <t>№010</t>
  </si>
  <si>
    <t>№011</t>
  </si>
  <si>
    <t xml:space="preserve">№012 </t>
  </si>
  <si>
    <t>№012а</t>
  </si>
  <si>
    <t xml:space="preserve">№013 </t>
  </si>
  <si>
    <t xml:space="preserve">№014 </t>
  </si>
  <si>
    <t xml:space="preserve">№015 </t>
  </si>
  <si>
    <t xml:space="preserve">№016\17 </t>
  </si>
  <si>
    <t xml:space="preserve">№018 </t>
  </si>
  <si>
    <t xml:space="preserve">№019 </t>
  </si>
  <si>
    <t xml:space="preserve">№020 </t>
  </si>
  <si>
    <t>№021\1</t>
  </si>
  <si>
    <t xml:space="preserve">№021\2 </t>
  </si>
  <si>
    <t>№022</t>
  </si>
  <si>
    <t>№022а</t>
  </si>
  <si>
    <t>№023</t>
  </si>
  <si>
    <t xml:space="preserve">№024 </t>
  </si>
  <si>
    <t>№025</t>
  </si>
  <si>
    <t>№026</t>
  </si>
  <si>
    <t>№027</t>
  </si>
  <si>
    <t>№028</t>
  </si>
  <si>
    <t>№029 сбыт</t>
  </si>
  <si>
    <t>№030</t>
  </si>
  <si>
    <t>№031\1</t>
  </si>
  <si>
    <t>№031\2</t>
  </si>
  <si>
    <t xml:space="preserve">№032 </t>
  </si>
  <si>
    <t xml:space="preserve">№033 </t>
  </si>
  <si>
    <t xml:space="preserve">№034 </t>
  </si>
  <si>
    <t xml:space="preserve">№035 </t>
  </si>
  <si>
    <t xml:space="preserve">№036 </t>
  </si>
  <si>
    <t>№037 сбыт</t>
  </si>
  <si>
    <t>№038</t>
  </si>
  <si>
    <t>№039  сбыт</t>
  </si>
  <si>
    <t>№040</t>
  </si>
  <si>
    <t xml:space="preserve">№041 </t>
  </si>
  <si>
    <t xml:space="preserve">№041а </t>
  </si>
  <si>
    <t xml:space="preserve">№042 </t>
  </si>
  <si>
    <t xml:space="preserve">№043\1 </t>
  </si>
  <si>
    <t xml:space="preserve">№043\2 </t>
  </si>
  <si>
    <t xml:space="preserve">№044 </t>
  </si>
  <si>
    <t>№045 не установлен</t>
  </si>
  <si>
    <t xml:space="preserve">№046 </t>
  </si>
  <si>
    <t xml:space="preserve">№046а </t>
  </si>
  <si>
    <t xml:space="preserve">№047 </t>
  </si>
  <si>
    <t xml:space="preserve">№048 </t>
  </si>
  <si>
    <t xml:space="preserve">№049 </t>
  </si>
  <si>
    <t xml:space="preserve">№050 </t>
  </si>
  <si>
    <t xml:space="preserve">№051 </t>
  </si>
  <si>
    <t xml:space="preserve">№052 </t>
  </si>
  <si>
    <t xml:space="preserve">№052а </t>
  </si>
  <si>
    <t xml:space="preserve">№053 </t>
  </si>
  <si>
    <t xml:space="preserve">№054 </t>
  </si>
  <si>
    <t xml:space="preserve">№055 </t>
  </si>
  <si>
    <t xml:space="preserve">№056 </t>
  </si>
  <si>
    <t xml:space="preserve">№057 </t>
  </si>
  <si>
    <t xml:space="preserve">№058 </t>
  </si>
  <si>
    <t xml:space="preserve">№059 </t>
  </si>
  <si>
    <t xml:space="preserve">№060 </t>
  </si>
  <si>
    <t xml:space="preserve">№061 </t>
  </si>
  <si>
    <t xml:space="preserve">№062 </t>
  </si>
  <si>
    <t xml:space="preserve">№062а </t>
  </si>
  <si>
    <t xml:space="preserve">№063 </t>
  </si>
  <si>
    <t xml:space="preserve">№064\1 </t>
  </si>
  <si>
    <t xml:space="preserve">№064\2 </t>
  </si>
  <si>
    <t xml:space="preserve">№065 </t>
  </si>
  <si>
    <t xml:space="preserve">№066 </t>
  </si>
  <si>
    <t>№067</t>
  </si>
  <si>
    <t xml:space="preserve">№068 </t>
  </si>
  <si>
    <t xml:space="preserve">№069 </t>
  </si>
  <si>
    <t xml:space="preserve">№070 </t>
  </si>
  <si>
    <t xml:space="preserve">№071 </t>
  </si>
  <si>
    <t xml:space="preserve">№072 </t>
  </si>
  <si>
    <t xml:space="preserve">№073 </t>
  </si>
  <si>
    <t xml:space="preserve">№074 </t>
  </si>
  <si>
    <t xml:space="preserve">№075 </t>
  </si>
  <si>
    <t>№076</t>
  </si>
  <si>
    <t xml:space="preserve">№077 </t>
  </si>
  <si>
    <t xml:space="preserve">№078 </t>
  </si>
  <si>
    <t xml:space="preserve">№079 </t>
  </si>
  <si>
    <t xml:space="preserve">№080 </t>
  </si>
  <si>
    <t xml:space="preserve">№081 </t>
  </si>
  <si>
    <t xml:space="preserve">№082/1 </t>
  </si>
  <si>
    <t>№082/2</t>
  </si>
  <si>
    <t xml:space="preserve">№083 </t>
  </si>
  <si>
    <t>№084</t>
  </si>
  <si>
    <t xml:space="preserve">№085 </t>
  </si>
  <si>
    <t xml:space="preserve">№086 </t>
  </si>
  <si>
    <t xml:space="preserve">№087 </t>
  </si>
  <si>
    <t xml:space="preserve">№088 </t>
  </si>
  <si>
    <t xml:space="preserve">№089 </t>
  </si>
  <si>
    <t xml:space="preserve">№090 </t>
  </si>
  <si>
    <t xml:space="preserve">№091 </t>
  </si>
  <si>
    <t xml:space="preserve">№092 </t>
  </si>
  <si>
    <t xml:space="preserve">№093 </t>
  </si>
  <si>
    <t xml:space="preserve">№094 </t>
  </si>
  <si>
    <t xml:space="preserve">№095 </t>
  </si>
  <si>
    <t xml:space="preserve">№096 </t>
  </si>
  <si>
    <t xml:space="preserve">№097 </t>
  </si>
  <si>
    <t xml:space="preserve">№098 </t>
  </si>
  <si>
    <t xml:space="preserve">№099 </t>
  </si>
  <si>
    <t>№100</t>
  </si>
  <si>
    <t xml:space="preserve">№101 </t>
  </si>
  <si>
    <t>№102</t>
  </si>
  <si>
    <t xml:space="preserve">№103 </t>
  </si>
  <si>
    <t xml:space="preserve">№104 </t>
  </si>
  <si>
    <t>№104б</t>
  </si>
  <si>
    <t xml:space="preserve">№105 </t>
  </si>
  <si>
    <t xml:space="preserve">№106 </t>
  </si>
  <si>
    <t xml:space="preserve">№107 </t>
  </si>
  <si>
    <t xml:space="preserve">№108 </t>
  </si>
  <si>
    <t xml:space="preserve">№109 </t>
  </si>
  <si>
    <t xml:space="preserve">№110 </t>
  </si>
  <si>
    <t xml:space="preserve">№111 </t>
  </si>
  <si>
    <t xml:space="preserve">№112 </t>
  </si>
  <si>
    <t xml:space="preserve">№113 </t>
  </si>
  <si>
    <t xml:space="preserve">№114 </t>
  </si>
  <si>
    <t xml:space="preserve">№115 </t>
  </si>
  <si>
    <t xml:space="preserve">№116 </t>
  </si>
  <si>
    <t xml:space="preserve">№117 </t>
  </si>
  <si>
    <t xml:space="preserve">№118 </t>
  </si>
  <si>
    <t>№118а не установлен</t>
  </si>
  <si>
    <t xml:space="preserve">№119 </t>
  </si>
  <si>
    <t>№120  снят</t>
  </si>
  <si>
    <t xml:space="preserve">№121 </t>
  </si>
  <si>
    <t xml:space="preserve">№122 </t>
  </si>
  <si>
    <t xml:space="preserve">№123 </t>
  </si>
  <si>
    <t xml:space="preserve">№123а </t>
  </si>
  <si>
    <t>№124 сбыт</t>
  </si>
  <si>
    <t xml:space="preserve">№125 </t>
  </si>
  <si>
    <t xml:space="preserve">№126\1 </t>
  </si>
  <si>
    <t xml:space="preserve">№126\2 </t>
  </si>
  <si>
    <t xml:space="preserve">№127 </t>
  </si>
  <si>
    <t>№128 сбыт</t>
  </si>
  <si>
    <t>№129</t>
  </si>
  <si>
    <t>№130 сбыт</t>
  </si>
  <si>
    <t xml:space="preserve">№131 </t>
  </si>
  <si>
    <t xml:space="preserve">№132 </t>
  </si>
  <si>
    <t xml:space="preserve">№133 </t>
  </si>
  <si>
    <t xml:space="preserve">№134 </t>
  </si>
  <si>
    <t xml:space="preserve">№135 </t>
  </si>
  <si>
    <t xml:space="preserve">№136 </t>
  </si>
  <si>
    <t>№137</t>
  </si>
  <si>
    <t>№138</t>
  </si>
  <si>
    <t xml:space="preserve">№139 </t>
  </si>
  <si>
    <t xml:space="preserve">№140 </t>
  </si>
  <si>
    <t xml:space="preserve">№141\1 </t>
  </si>
  <si>
    <t xml:space="preserve">№141\2 </t>
  </si>
  <si>
    <t xml:space="preserve">№142 </t>
  </si>
  <si>
    <t xml:space="preserve">№143 </t>
  </si>
  <si>
    <t>№143а</t>
  </si>
  <si>
    <t xml:space="preserve">№144 </t>
  </si>
  <si>
    <t xml:space="preserve">№145\1 </t>
  </si>
  <si>
    <t>№145\2</t>
  </si>
  <si>
    <t xml:space="preserve">№146 </t>
  </si>
  <si>
    <t>№146 3ф</t>
  </si>
  <si>
    <t xml:space="preserve">№147 </t>
  </si>
  <si>
    <t>№148</t>
  </si>
  <si>
    <t>№149</t>
  </si>
  <si>
    <t xml:space="preserve">№150 </t>
  </si>
  <si>
    <t>№151</t>
  </si>
  <si>
    <t>№152</t>
  </si>
  <si>
    <t xml:space="preserve">№153 </t>
  </si>
  <si>
    <t>№154</t>
  </si>
  <si>
    <t>№155</t>
  </si>
  <si>
    <t xml:space="preserve">№156 </t>
  </si>
  <si>
    <t>№157</t>
  </si>
  <si>
    <t xml:space="preserve">№158 </t>
  </si>
  <si>
    <t>№159снят</t>
  </si>
  <si>
    <t>№159а\1</t>
  </si>
  <si>
    <t xml:space="preserve">№159а\2 </t>
  </si>
  <si>
    <t>№160</t>
  </si>
  <si>
    <t>№161 снят</t>
  </si>
  <si>
    <t>№161 3фсбыт</t>
  </si>
  <si>
    <t>№161а</t>
  </si>
  <si>
    <t>№162</t>
  </si>
  <si>
    <t>№163</t>
  </si>
  <si>
    <t>№164</t>
  </si>
  <si>
    <t>№165</t>
  </si>
  <si>
    <t>№166</t>
  </si>
  <si>
    <t>№167</t>
  </si>
  <si>
    <t>№168</t>
  </si>
  <si>
    <t>№169</t>
  </si>
  <si>
    <t>№170</t>
  </si>
  <si>
    <t>№171</t>
  </si>
  <si>
    <t>№172</t>
  </si>
  <si>
    <t xml:space="preserve">№173 </t>
  </si>
  <si>
    <t xml:space="preserve">№174 </t>
  </si>
  <si>
    <t xml:space="preserve">№175 </t>
  </si>
  <si>
    <t xml:space="preserve">№176\1 </t>
  </si>
  <si>
    <t xml:space="preserve">№176\2 </t>
  </si>
  <si>
    <t xml:space="preserve">№177 </t>
  </si>
  <si>
    <t xml:space="preserve">№178 </t>
  </si>
  <si>
    <t xml:space="preserve">№179 </t>
  </si>
  <si>
    <t xml:space="preserve">№180 </t>
  </si>
  <si>
    <t xml:space="preserve">№181 </t>
  </si>
  <si>
    <t xml:space="preserve">№182 </t>
  </si>
  <si>
    <t xml:space="preserve">№183 </t>
  </si>
  <si>
    <t xml:space="preserve">№184 </t>
  </si>
  <si>
    <t xml:space="preserve">№185 </t>
  </si>
  <si>
    <t xml:space="preserve">№186 </t>
  </si>
  <si>
    <t xml:space="preserve">№187 </t>
  </si>
  <si>
    <t>№188\1</t>
  </si>
  <si>
    <t xml:space="preserve">№188\2 </t>
  </si>
  <si>
    <t xml:space="preserve">№189 </t>
  </si>
  <si>
    <t xml:space="preserve">№190 </t>
  </si>
  <si>
    <t xml:space="preserve">№191 </t>
  </si>
  <si>
    <t xml:space="preserve">№202 </t>
  </si>
  <si>
    <t xml:space="preserve">№203 </t>
  </si>
  <si>
    <t xml:space="preserve">№204 </t>
  </si>
  <si>
    <t xml:space="preserve">№205 </t>
  </si>
  <si>
    <t xml:space="preserve">№206 </t>
  </si>
  <si>
    <t xml:space="preserve">№207 </t>
  </si>
  <si>
    <t xml:space="preserve">№208 </t>
  </si>
  <si>
    <t xml:space="preserve">№209 </t>
  </si>
  <si>
    <t xml:space="preserve">№210 </t>
  </si>
  <si>
    <t xml:space="preserve">№210а </t>
  </si>
  <si>
    <t xml:space="preserve">№211 </t>
  </si>
  <si>
    <t xml:space="preserve">№212 </t>
  </si>
  <si>
    <t xml:space="preserve">№213 </t>
  </si>
  <si>
    <t xml:space="preserve">№214 </t>
  </si>
  <si>
    <t xml:space="preserve">№215 </t>
  </si>
  <si>
    <t>№216</t>
  </si>
  <si>
    <t xml:space="preserve">№217 </t>
  </si>
  <si>
    <t xml:space="preserve">№218 </t>
  </si>
  <si>
    <t xml:space="preserve">№219 </t>
  </si>
  <si>
    <t xml:space="preserve">№220 </t>
  </si>
  <si>
    <t xml:space="preserve">№221 </t>
  </si>
  <si>
    <t xml:space="preserve">№222 </t>
  </si>
  <si>
    <t xml:space="preserve">№223 </t>
  </si>
  <si>
    <t xml:space="preserve">№224 </t>
  </si>
  <si>
    <t xml:space="preserve">№225 </t>
  </si>
  <si>
    <t xml:space="preserve">№226 </t>
  </si>
  <si>
    <t xml:space="preserve">№227 </t>
  </si>
  <si>
    <t xml:space="preserve">№228 </t>
  </si>
  <si>
    <t xml:space="preserve">№229 </t>
  </si>
  <si>
    <t xml:space="preserve">№229а </t>
  </si>
  <si>
    <t xml:space="preserve">№230 </t>
  </si>
  <si>
    <t xml:space="preserve">№231 </t>
  </si>
  <si>
    <t xml:space="preserve">№232 </t>
  </si>
  <si>
    <t xml:space="preserve">№233 </t>
  </si>
  <si>
    <t xml:space="preserve">№234 </t>
  </si>
  <si>
    <t xml:space="preserve">№235 </t>
  </si>
  <si>
    <t xml:space="preserve">№236 </t>
  </si>
  <si>
    <t xml:space="preserve">№237 </t>
  </si>
  <si>
    <t xml:space="preserve">№238 </t>
  </si>
  <si>
    <t xml:space="preserve">№239 </t>
  </si>
  <si>
    <t xml:space="preserve">№240 </t>
  </si>
  <si>
    <t xml:space="preserve">№241 </t>
  </si>
  <si>
    <t xml:space="preserve">№242 </t>
  </si>
  <si>
    <t>№243\1</t>
  </si>
  <si>
    <t xml:space="preserve">№243\2 </t>
  </si>
  <si>
    <t xml:space="preserve">№244 </t>
  </si>
  <si>
    <t xml:space="preserve">№245 </t>
  </si>
  <si>
    <t xml:space="preserve">№246 </t>
  </si>
  <si>
    <t xml:space="preserve">№247 </t>
  </si>
  <si>
    <t xml:space="preserve">№248 </t>
  </si>
  <si>
    <t xml:space="preserve">№249 </t>
  </si>
</sst>
</file>

<file path=xl/styles.xml><?xml version="1.0" encoding="utf-8"?>
<styleSheet xmlns="http://schemas.openxmlformats.org/spreadsheetml/2006/main">
  <numFmts count="5">
    <numFmt numFmtId="164" formatCode="dd/mm/yy;@"/>
    <numFmt numFmtId="165" formatCode="[$-1010419]#,##0.00;\-#,##0.00"/>
    <numFmt numFmtId="166" formatCode="#,##0.00&quot;р.&quot;"/>
    <numFmt numFmtId="167" formatCode="[$-419]mmmm;@"/>
    <numFmt numFmtId="168" formatCode="#,##0.00_ ;\-#,##0.00\ "/>
  </numFmts>
  <fonts count="16">
    <font>
      <sz val="12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2"/>
      <color indexed="8"/>
      <name val="Tahoma"/>
      <family val="2"/>
      <charset val="204"/>
    </font>
    <font>
      <b/>
      <sz val="9"/>
      <color indexed="23"/>
      <name val="Tahoma"/>
      <family val="2"/>
      <charset val="204"/>
    </font>
    <font>
      <b/>
      <sz val="10"/>
      <name val="Arial Cyr"/>
      <charset val="204"/>
    </font>
    <font>
      <sz val="9"/>
      <color indexed="23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Courier New"/>
      <family val="3"/>
      <charset val="204"/>
    </font>
    <font>
      <sz val="8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4"/>
      <color indexed="8"/>
      <name val="Tahoma"/>
      <family val="2"/>
      <charset val="204"/>
    </font>
    <font>
      <b/>
      <sz val="14"/>
      <color indexed="23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2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14"/>
        <bgColor indexed="64"/>
      </patternFill>
    </fill>
  </fills>
  <borders count="15">
    <border>
      <left/>
      <right/>
      <top/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9"/>
      </top>
      <bottom style="medium">
        <color indexed="64"/>
      </bottom>
      <diagonal/>
    </border>
    <border>
      <left style="medium">
        <color indexed="9"/>
      </left>
      <right/>
      <top style="medium">
        <color indexed="9"/>
      </top>
      <bottom style="medium">
        <color indexed="64"/>
      </bottom>
      <diagonal/>
    </border>
    <border>
      <left style="medium">
        <color indexed="9"/>
      </left>
      <right style="medium">
        <color indexed="64"/>
      </right>
      <top style="medium">
        <color indexed="9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Fill="1" applyBorder="1" applyAlignment="1">
      <alignment vertical="top" wrapText="1"/>
    </xf>
    <xf numFmtId="2" fontId="0" fillId="2" borderId="0" xfId="0" applyNumberFormat="1" applyFill="1"/>
    <xf numFmtId="4" fontId="0" fillId="2" borderId="0" xfId="0" applyNumberFormat="1" applyFill="1"/>
    <xf numFmtId="2" fontId="0" fillId="0" borderId="0" xfId="0" applyNumberFormat="1"/>
    <xf numFmtId="0" fontId="2" fillId="0" borderId="0" xfId="0" applyFont="1" applyFill="1" applyBorder="1" applyAlignment="1">
      <alignment vertical="top" wrapText="1"/>
    </xf>
    <xf numFmtId="4" fontId="0" fillId="0" borderId="0" xfId="0" applyNumberFormat="1"/>
    <xf numFmtId="164" fontId="3" fillId="0" borderId="0" xfId="0" applyNumberFormat="1" applyFont="1" applyFill="1" applyBorder="1" applyAlignment="1">
      <alignment vertical="top" wrapText="1"/>
    </xf>
    <xf numFmtId="164" fontId="4" fillId="0" borderId="0" xfId="0" applyNumberFormat="1" applyFont="1"/>
    <xf numFmtId="4" fontId="4" fillId="0" borderId="0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>
      <alignment wrapText="1"/>
    </xf>
    <xf numFmtId="0" fontId="0" fillId="0" borderId="0" xfId="0" applyFill="1"/>
    <xf numFmtId="165" fontId="0" fillId="0" borderId="0" xfId="0" applyNumberFormat="1"/>
    <xf numFmtId="0" fontId="0" fillId="0" borderId="0" xfId="0" applyBorder="1"/>
    <xf numFmtId="2" fontId="5" fillId="0" borderId="0" xfId="0" applyNumberFormat="1" applyFont="1" applyFill="1" applyAlignment="1">
      <alignment vertical="top" wrapText="1"/>
    </xf>
    <xf numFmtId="0" fontId="6" fillId="0" borderId="0" xfId="0" applyFont="1"/>
    <xf numFmtId="166" fontId="7" fillId="0" borderId="0" xfId="0" applyNumberFormat="1" applyFont="1"/>
    <xf numFmtId="4" fontId="0" fillId="0" borderId="0" xfId="0" applyNumberFormat="1" applyFill="1"/>
    <xf numFmtId="164" fontId="0" fillId="0" borderId="0" xfId="0" applyNumberFormat="1" applyFill="1" applyAlignment="1">
      <alignment horizontal="center"/>
    </xf>
    <xf numFmtId="167" fontId="2" fillId="0" borderId="1" xfId="0" applyNumberFormat="1" applyFont="1" applyFill="1" applyBorder="1" applyAlignment="1">
      <alignment horizontal="center" vertical="top" wrapText="1"/>
    </xf>
    <xf numFmtId="0" fontId="0" fillId="0" borderId="2" xfId="0" applyBorder="1"/>
    <xf numFmtId="14" fontId="0" fillId="0" borderId="3" xfId="0" applyNumberFormat="1" applyBorder="1"/>
    <xf numFmtId="14" fontId="0" fillId="0" borderId="4" xfId="0" applyNumberFormat="1" applyBorder="1" applyAlignment="1"/>
    <xf numFmtId="166" fontId="0" fillId="0" borderId="5" xfId="0" applyNumberFormat="1" applyBorder="1" applyAlignment="1">
      <alignment horizontal="center"/>
    </xf>
    <xf numFmtId="167" fontId="10" fillId="0" borderId="5" xfId="0" applyNumberFormat="1" applyFont="1" applyFill="1" applyBorder="1" applyAlignment="1">
      <alignment horizontal="center" vertical="top" wrapText="1"/>
    </xf>
    <xf numFmtId="0" fontId="11" fillId="0" borderId="0" xfId="0" applyNumberFormat="1" applyFont="1" applyFill="1" applyAlignment="1">
      <alignment horizontal="center" vertical="top" wrapText="1"/>
    </xf>
    <xf numFmtId="166" fontId="0" fillId="0" borderId="6" xfId="0" applyNumberFormat="1" applyBorder="1" applyAlignment="1">
      <alignment horizontal="center"/>
    </xf>
    <xf numFmtId="167" fontId="10" fillId="0" borderId="7" xfId="0" applyNumberFormat="1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vertical="top" wrapText="1"/>
    </xf>
    <xf numFmtId="0" fontId="12" fillId="3" borderId="9" xfId="0" applyFont="1" applyFill="1" applyBorder="1" applyAlignment="1">
      <alignment vertical="top" wrapText="1"/>
    </xf>
    <xf numFmtId="0" fontId="12" fillId="3" borderId="10" xfId="0" applyFont="1" applyFill="1" applyBorder="1" applyAlignment="1">
      <alignment vertical="top" wrapText="1"/>
    </xf>
    <xf numFmtId="0" fontId="12" fillId="3" borderId="11" xfId="0" applyFont="1" applyFill="1" applyBorder="1" applyAlignment="1">
      <alignment vertical="top" wrapText="1"/>
    </xf>
    <xf numFmtId="0" fontId="12" fillId="3" borderId="12" xfId="0" applyFont="1" applyFill="1" applyBorder="1" applyAlignment="1">
      <alignment vertical="top" wrapText="1"/>
    </xf>
    <xf numFmtId="164" fontId="0" fillId="4" borderId="6" xfId="0" applyNumberFormat="1" applyFill="1" applyBorder="1" applyAlignment="1">
      <alignment horizontal="center"/>
    </xf>
    <xf numFmtId="167" fontId="12" fillId="3" borderId="8" xfId="0" applyNumberFormat="1" applyFont="1" applyFill="1" applyBorder="1" applyAlignment="1">
      <alignment horizontal="center" vertical="top" wrapText="1"/>
    </xf>
    <xf numFmtId="0" fontId="12" fillId="3" borderId="8" xfId="0" applyFont="1" applyFill="1" applyBorder="1" applyAlignment="1">
      <alignment horizontal="center" vertical="top" wrapText="1"/>
    </xf>
    <xf numFmtId="0" fontId="12" fillId="3" borderId="6" xfId="0" applyFont="1" applyFill="1" applyBorder="1" applyAlignment="1">
      <alignment horizontal="center" vertical="top" wrapText="1"/>
    </xf>
    <xf numFmtId="14" fontId="0" fillId="4" borderId="8" xfId="0" applyNumberFormat="1" applyFill="1" applyBorder="1" applyAlignment="1">
      <alignment horizontal="center"/>
    </xf>
    <xf numFmtId="0" fontId="12" fillId="0" borderId="8" xfId="0" applyFont="1" applyFill="1" applyBorder="1" applyAlignment="1">
      <alignment wrapText="1"/>
    </xf>
    <xf numFmtId="165" fontId="0" fillId="5" borderId="0" xfId="0" applyNumberFormat="1" applyFill="1"/>
    <xf numFmtId="168" fontId="13" fillId="5" borderId="0" xfId="0" applyNumberFormat="1" applyFont="1" applyFill="1" applyBorder="1" applyAlignment="1">
      <alignment vertical="top" wrapText="1"/>
    </xf>
    <xf numFmtId="2" fontId="0" fillId="5" borderId="0" xfId="0" applyNumberFormat="1" applyFill="1"/>
    <xf numFmtId="168" fontId="13" fillId="0" borderId="0" xfId="0" applyNumberFormat="1" applyFont="1" applyFill="1" applyBorder="1" applyAlignment="1">
      <alignment vertical="top" wrapText="1"/>
    </xf>
    <xf numFmtId="165" fontId="14" fillId="0" borderId="0" xfId="0" applyNumberFormat="1" applyFont="1"/>
    <xf numFmtId="165" fontId="13" fillId="0" borderId="0" xfId="0" applyNumberFormat="1" applyFont="1" applyFill="1" applyBorder="1" applyAlignment="1">
      <alignment vertical="top" wrapText="1"/>
    </xf>
    <xf numFmtId="165" fontId="0" fillId="0" borderId="0" xfId="0" applyNumberFormat="1" applyFill="1"/>
    <xf numFmtId="168" fontId="15" fillId="0" borderId="0" xfId="0" applyNumberFormat="1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165" fontId="13" fillId="0" borderId="13" xfId="0" applyNumberFormat="1" applyFon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165" fontId="13" fillId="6" borderId="0" xfId="0" applyNumberFormat="1" applyFont="1" applyFill="1" applyBorder="1" applyAlignment="1">
      <alignment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" fontId="8" fillId="0" borderId="5" xfId="0" applyNumberFormat="1" applyFont="1" applyBorder="1" applyAlignment="1">
      <alignment horizontal="center" wrapText="1"/>
    </xf>
    <xf numFmtId="4" fontId="8" fillId="0" borderId="6" xfId="0" applyNumberFormat="1" applyFont="1" applyBorder="1" applyAlignment="1">
      <alignment horizontal="center" wrapText="1"/>
    </xf>
    <xf numFmtId="166" fontId="0" fillId="0" borderId="5" xfId="0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2"/>
  <sheetViews>
    <sheetView tabSelected="1" workbookViewId="0">
      <selection activeCell="Q2" sqref="Q2"/>
    </sheetView>
  </sheetViews>
  <sheetFormatPr defaultColWidth="11.125" defaultRowHeight="15.75"/>
  <cols>
    <col min="1" max="1" width="11.125" style="13"/>
    <col min="10" max="10" width="10.875" customWidth="1"/>
    <col min="11" max="11" width="11.125" style="6"/>
  </cols>
  <sheetData>
    <row r="1" spans="1:20">
      <c r="A1" s="1"/>
      <c r="B1" s="2"/>
      <c r="C1" s="2"/>
      <c r="D1" s="2"/>
      <c r="E1" s="3"/>
      <c r="F1" s="2"/>
      <c r="G1" s="2"/>
      <c r="H1" s="2"/>
      <c r="I1" s="2"/>
      <c r="J1" s="2"/>
      <c r="K1" s="3">
        <f>SUM(K10:K275)</f>
        <v>-402962.77939091623</v>
      </c>
      <c r="L1" s="2">
        <f>SUM(L10:L275)</f>
        <v>191314.53000000003</v>
      </c>
      <c r="M1" s="2"/>
      <c r="N1" s="2"/>
      <c r="O1" s="2">
        <f>SUM(O10:O275)</f>
        <v>138310.43076999989</v>
      </c>
      <c r="P1" s="2"/>
      <c r="Q1" s="2">
        <f>SUM(Q10:Q275)</f>
        <v>-349958.68016091589</v>
      </c>
      <c r="R1" s="4"/>
    </row>
    <row r="2" spans="1:20">
      <c r="A2" s="5"/>
      <c r="K2" s="6">
        <v>-402962.77939091623</v>
      </c>
      <c r="L2" s="4">
        <v>191314.53000000003</v>
      </c>
      <c r="O2" s="4"/>
      <c r="Q2" s="4">
        <v>-349958.68016091589</v>
      </c>
    </row>
    <row r="3" spans="1:20">
      <c r="A3" s="7"/>
      <c r="B3" s="8"/>
      <c r="E3" s="8"/>
      <c r="K3" s="9"/>
      <c r="L3" s="10"/>
      <c r="M3" s="11"/>
      <c r="N3" s="11"/>
      <c r="O3" s="11"/>
      <c r="P3" s="11"/>
      <c r="Q3" s="12"/>
    </row>
    <row r="4" spans="1:20">
      <c r="A4" s="7"/>
      <c r="B4" s="8"/>
      <c r="E4" s="8"/>
      <c r="K4" s="9"/>
      <c r="L4" s="10"/>
      <c r="M4" s="13"/>
      <c r="N4" s="13"/>
      <c r="O4" s="13"/>
      <c r="P4" s="13"/>
      <c r="Q4" s="12"/>
    </row>
    <row r="5" spans="1:20">
      <c r="A5" s="7"/>
      <c r="B5" s="8"/>
      <c r="E5" s="8"/>
      <c r="L5" s="14"/>
      <c r="O5" s="14"/>
      <c r="P5" s="14"/>
      <c r="Q5" s="14"/>
      <c r="T5" s="15"/>
    </row>
    <row r="6" spans="1:20" ht="16.5" thickBot="1">
      <c r="A6" s="16"/>
      <c r="H6" s="17" t="s">
        <v>0</v>
      </c>
      <c r="J6" s="18"/>
      <c r="K6" s="19"/>
      <c r="L6" s="20" t="s">
        <v>1</v>
      </c>
      <c r="M6" s="18">
        <v>6.59</v>
      </c>
      <c r="N6" s="18">
        <v>2.52</v>
      </c>
    </row>
    <row r="7" spans="1:20" ht="18.75" thickBot="1">
      <c r="A7" s="21">
        <f>F7</f>
        <v>44315</v>
      </c>
      <c r="B7" s="22"/>
      <c r="C7" s="23">
        <v>44281</v>
      </c>
      <c r="D7" s="24"/>
      <c r="E7" s="22"/>
      <c r="F7" s="23">
        <v>44315</v>
      </c>
      <c r="G7" s="24"/>
      <c r="H7" s="54" t="s">
        <v>2</v>
      </c>
      <c r="I7" s="55"/>
      <c r="J7" s="56"/>
      <c r="K7" s="57" t="s">
        <v>3</v>
      </c>
      <c r="L7" s="59" t="s">
        <v>4</v>
      </c>
      <c r="M7" s="61" t="s">
        <v>5</v>
      </c>
      <c r="N7" s="62"/>
      <c r="O7" s="63"/>
      <c r="P7" s="25" t="s">
        <v>6</v>
      </c>
      <c r="Q7" s="64" t="s">
        <v>7</v>
      </c>
      <c r="R7" s="26"/>
    </row>
    <row r="8" spans="1:20" ht="18.75" thickBot="1">
      <c r="A8" s="27">
        <v>2021</v>
      </c>
      <c r="B8" s="54" t="s">
        <v>8</v>
      </c>
      <c r="C8" s="55"/>
      <c r="D8" s="56"/>
      <c r="E8" s="54" t="s">
        <v>8</v>
      </c>
      <c r="F8" s="55"/>
      <c r="G8" s="56"/>
      <c r="H8" s="54" t="s">
        <v>8</v>
      </c>
      <c r="I8" s="55"/>
      <c r="J8" s="56"/>
      <c r="K8" s="58"/>
      <c r="L8" s="60"/>
      <c r="M8" s="61" t="s">
        <v>9</v>
      </c>
      <c r="N8" s="62"/>
      <c r="O8" s="63"/>
      <c r="P8" s="28" t="s">
        <v>10</v>
      </c>
      <c r="Q8" s="65"/>
      <c r="R8" s="29"/>
    </row>
    <row r="9" spans="1:20" ht="16.5" thickBot="1">
      <c r="A9" s="30" t="s">
        <v>11</v>
      </c>
      <c r="B9" s="31" t="s">
        <v>12</v>
      </c>
      <c r="C9" s="32" t="s">
        <v>13</v>
      </c>
      <c r="D9" s="33" t="s">
        <v>14</v>
      </c>
      <c r="E9" s="31" t="s">
        <v>12</v>
      </c>
      <c r="F9" s="32" t="s">
        <v>13</v>
      </c>
      <c r="G9" s="33" t="s">
        <v>14</v>
      </c>
      <c r="H9" s="31" t="s">
        <v>12</v>
      </c>
      <c r="I9" s="32" t="s">
        <v>13</v>
      </c>
      <c r="J9" s="34" t="s">
        <v>15</v>
      </c>
      <c r="K9" s="35">
        <f>C7</f>
        <v>44281</v>
      </c>
      <c r="L9" s="36">
        <f>F7</f>
        <v>44315</v>
      </c>
      <c r="M9" s="37" t="s">
        <v>16</v>
      </c>
      <c r="N9" s="37" t="s">
        <v>17</v>
      </c>
      <c r="O9" s="37" t="s">
        <v>15</v>
      </c>
      <c r="P9" s="38" t="s">
        <v>18</v>
      </c>
      <c r="Q9" s="39">
        <f>F7</f>
        <v>44315</v>
      </c>
      <c r="R9" s="40" t="s">
        <v>19</v>
      </c>
    </row>
    <row r="10" spans="1:20">
      <c r="A10" s="41" t="s">
        <v>20</v>
      </c>
      <c r="B10" s="42">
        <v>2833.92</v>
      </c>
      <c r="C10" s="43">
        <v>777.56000000000006</v>
      </c>
      <c r="D10" s="41">
        <v>3611.5</v>
      </c>
      <c r="E10" s="42">
        <v>2871.78</v>
      </c>
      <c r="F10" s="43">
        <v>797.14</v>
      </c>
      <c r="G10" s="41">
        <v>3668.94</v>
      </c>
      <c r="H10" s="42">
        <f>E10-B10</f>
        <v>37.860000000000127</v>
      </c>
      <c r="I10" s="43">
        <f>F10-C10</f>
        <v>19.579999999999927</v>
      </c>
      <c r="J10" s="41">
        <f>SUM(H10:I10)</f>
        <v>57.440000000000055</v>
      </c>
      <c r="K10" s="43">
        <v>489.10849999999982</v>
      </c>
      <c r="L10" s="41">
        <v>0</v>
      </c>
      <c r="M10" s="42">
        <f t="shared" ref="M10:N41" si="0">H10*M$6</f>
        <v>249.49740000000082</v>
      </c>
      <c r="N10" s="41">
        <f t="shared" si="0"/>
        <v>49.341599999999815</v>
      </c>
      <c r="O10" s="41">
        <f>SUM(M10:N10)</f>
        <v>298.83900000000062</v>
      </c>
      <c r="P10" s="41"/>
      <c r="Q10" s="43">
        <f t="shared" ref="Q10:Q16" si="1">K10-O10+L10+P10</f>
        <v>190.2694999999992</v>
      </c>
      <c r="R10" s="43" t="str">
        <f>A10</f>
        <v xml:space="preserve">№002 </v>
      </c>
    </row>
    <row r="11" spans="1:20">
      <c r="A11" s="14" t="s">
        <v>21</v>
      </c>
      <c r="B11" s="44">
        <v>5863.71</v>
      </c>
      <c r="C11" s="4">
        <v>2603.88</v>
      </c>
      <c r="D11" s="14">
        <v>8467.6200000000008</v>
      </c>
      <c r="E11" s="44">
        <v>5866.1900000000005</v>
      </c>
      <c r="F11" s="4">
        <v>2604.92</v>
      </c>
      <c r="G11" s="14">
        <v>8471.130000000001</v>
      </c>
      <c r="H11" s="44">
        <f>E11-B11</f>
        <v>2.4800000000004729</v>
      </c>
      <c r="I11" s="4">
        <f t="shared" ref="H11:I16" si="2">F11-C11</f>
        <v>1.0399999999999636</v>
      </c>
      <c r="J11" s="14">
        <f t="shared" ref="J11:J74" si="3">SUM(H11:I11)</f>
        <v>3.5200000000004366</v>
      </c>
      <c r="K11" s="4">
        <v>3148.6273000000015</v>
      </c>
      <c r="L11" s="14">
        <v>0</v>
      </c>
      <c r="M11" s="44">
        <f t="shared" si="0"/>
        <v>16.343200000003115</v>
      </c>
      <c r="N11" s="14">
        <f t="shared" si="0"/>
        <v>2.6207999999999085</v>
      </c>
      <c r="O11" s="14">
        <f>SUM(M11:N11)</f>
        <v>18.964000000003026</v>
      </c>
      <c r="P11" s="14"/>
      <c r="Q11" s="4">
        <f t="shared" si="1"/>
        <v>3129.6632999999983</v>
      </c>
      <c r="R11" s="4" t="str">
        <f t="shared" ref="R11:R74" si="4">A11</f>
        <v xml:space="preserve">№003 </v>
      </c>
    </row>
    <row r="12" spans="1:20">
      <c r="A12" s="41" t="s">
        <v>22</v>
      </c>
      <c r="B12" s="42">
        <v>5790.2300000000005</v>
      </c>
      <c r="C12" s="43">
        <v>2154.15</v>
      </c>
      <c r="D12" s="41">
        <v>7944.38</v>
      </c>
      <c r="E12" s="42">
        <v>5801.29</v>
      </c>
      <c r="F12" s="43">
        <v>2159.2200000000003</v>
      </c>
      <c r="G12" s="41">
        <v>7960.52</v>
      </c>
      <c r="H12" s="42">
        <f t="shared" si="2"/>
        <v>11.059999999999491</v>
      </c>
      <c r="I12" s="42">
        <f t="shared" si="2"/>
        <v>5.0700000000001637</v>
      </c>
      <c r="J12" s="42">
        <f t="shared" si="3"/>
        <v>16.129999999999654</v>
      </c>
      <c r="K12" s="43">
        <v>-1472.334000000003</v>
      </c>
      <c r="L12" s="41">
        <v>1500</v>
      </c>
      <c r="M12" s="42">
        <f t="shared" si="0"/>
        <v>72.885399999996636</v>
      </c>
      <c r="N12" s="43">
        <f t="shared" si="0"/>
        <v>12.776400000000413</v>
      </c>
      <c r="O12" s="41">
        <f t="shared" ref="O12:O75" si="5">SUM(M12:N12)</f>
        <v>85.661799999997044</v>
      </c>
      <c r="P12" s="41"/>
      <c r="Q12" s="43">
        <f t="shared" si="1"/>
        <v>-57.995800000000145</v>
      </c>
      <c r="R12" s="43" t="str">
        <f t="shared" si="4"/>
        <v xml:space="preserve">№004 </v>
      </c>
    </row>
    <row r="13" spans="1:20">
      <c r="A13" s="14" t="s">
        <v>23</v>
      </c>
      <c r="B13" s="44">
        <v>869.48</v>
      </c>
      <c r="C13" s="4">
        <v>1396.24</v>
      </c>
      <c r="D13" s="14">
        <v>2265.86</v>
      </c>
      <c r="E13" s="44">
        <v>869.5</v>
      </c>
      <c r="F13" s="4">
        <v>1396.24</v>
      </c>
      <c r="G13" s="14">
        <v>2265.87</v>
      </c>
      <c r="H13" s="44">
        <f t="shared" si="2"/>
        <v>1.999999999998181E-2</v>
      </c>
      <c r="I13" s="44">
        <f t="shared" si="2"/>
        <v>0</v>
      </c>
      <c r="J13" s="44">
        <f t="shared" si="3"/>
        <v>1.999999999998181E-2</v>
      </c>
      <c r="K13" s="4">
        <v>-1473.5126000000002</v>
      </c>
      <c r="L13" s="14">
        <v>0</v>
      </c>
      <c r="M13" s="44">
        <f t="shared" si="0"/>
        <v>0.13179999999988012</v>
      </c>
      <c r="N13" s="4">
        <f t="shared" si="0"/>
        <v>0</v>
      </c>
      <c r="O13" s="14">
        <f t="shared" si="5"/>
        <v>0.13179999999988012</v>
      </c>
      <c r="P13" s="14"/>
      <c r="Q13" s="4">
        <f t="shared" si="1"/>
        <v>-1473.6444000000001</v>
      </c>
      <c r="R13" s="4" t="str">
        <f t="shared" si="4"/>
        <v xml:space="preserve">№005 </v>
      </c>
    </row>
    <row r="14" spans="1:20">
      <c r="A14" s="41" t="s">
        <v>24</v>
      </c>
      <c r="B14" s="42">
        <v>3208.16</v>
      </c>
      <c r="C14" s="43">
        <v>1563.39</v>
      </c>
      <c r="D14" s="41">
        <v>4771.5600000000004</v>
      </c>
      <c r="E14" s="42">
        <v>3208.16</v>
      </c>
      <c r="F14" s="43">
        <v>1563.39</v>
      </c>
      <c r="G14" s="41">
        <v>4771.5600000000004</v>
      </c>
      <c r="H14" s="42">
        <f t="shared" si="2"/>
        <v>0</v>
      </c>
      <c r="I14" s="42">
        <f t="shared" si="2"/>
        <v>0</v>
      </c>
      <c r="J14" s="42">
        <f t="shared" si="3"/>
        <v>0</v>
      </c>
      <c r="K14" s="43">
        <v>361.34300000000258</v>
      </c>
      <c r="L14" s="41">
        <v>0</v>
      </c>
      <c r="M14" s="42">
        <f t="shared" si="0"/>
        <v>0</v>
      </c>
      <c r="N14" s="43">
        <f t="shared" si="0"/>
        <v>0</v>
      </c>
      <c r="O14" s="41">
        <f t="shared" si="5"/>
        <v>0</v>
      </c>
      <c r="P14" s="41"/>
      <c r="Q14" s="43">
        <f t="shared" si="1"/>
        <v>361.34300000000258</v>
      </c>
      <c r="R14" s="43" t="str">
        <f t="shared" si="4"/>
        <v xml:space="preserve">№006 </v>
      </c>
    </row>
    <row r="15" spans="1:20">
      <c r="A15" s="14" t="s">
        <v>25</v>
      </c>
      <c r="B15" s="44">
        <v>4079.9700000000003</v>
      </c>
      <c r="C15" s="4">
        <v>2383.5</v>
      </c>
      <c r="D15" s="14">
        <v>6463.51</v>
      </c>
      <c r="E15" s="44">
        <v>4080.02</v>
      </c>
      <c r="F15" s="4">
        <v>2383.54</v>
      </c>
      <c r="G15" s="14">
        <v>6463.6</v>
      </c>
      <c r="H15" s="44">
        <f t="shared" si="2"/>
        <v>4.9999999999727152E-2</v>
      </c>
      <c r="I15" s="44">
        <f t="shared" si="2"/>
        <v>3.999999999996362E-2</v>
      </c>
      <c r="J15" s="44">
        <f t="shared" si="3"/>
        <v>8.9999999999690772E-2</v>
      </c>
      <c r="K15" s="4">
        <v>-1621.6262000000022</v>
      </c>
      <c r="L15" s="14">
        <v>0</v>
      </c>
      <c r="M15" s="44">
        <f t="shared" si="0"/>
        <v>0.3294999999982019</v>
      </c>
      <c r="N15" s="4">
        <f t="shared" si="0"/>
        <v>0.10079999999990832</v>
      </c>
      <c r="O15" s="14">
        <f t="shared" si="5"/>
        <v>0.43029999999811019</v>
      </c>
      <c r="P15" s="14"/>
      <c r="Q15" s="4">
        <f t="shared" si="1"/>
        <v>-1622.0565000000004</v>
      </c>
      <c r="R15" s="4" t="str">
        <f t="shared" si="4"/>
        <v xml:space="preserve">№007 </v>
      </c>
      <c r="T15" t="s">
        <v>26</v>
      </c>
    </row>
    <row r="16" spans="1:20">
      <c r="A16" s="41" t="s">
        <v>27</v>
      </c>
      <c r="B16" s="42">
        <v>2815.88</v>
      </c>
      <c r="C16" s="43">
        <v>544.59</v>
      </c>
      <c r="D16" s="41">
        <v>3360.48</v>
      </c>
      <c r="E16" s="42">
        <v>2815.88</v>
      </c>
      <c r="F16" s="43">
        <v>544.59</v>
      </c>
      <c r="G16" s="41">
        <v>3360.48</v>
      </c>
      <c r="H16" s="42">
        <f t="shared" si="2"/>
        <v>0</v>
      </c>
      <c r="I16" s="42">
        <f t="shared" si="2"/>
        <v>0</v>
      </c>
      <c r="J16" s="42">
        <f t="shared" si="3"/>
        <v>0</v>
      </c>
      <c r="K16" s="43">
        <v>-2.1111000000014042</v>
      </c>
      <c r="L16" s="41">
        <v>0</v>
      </c>
      <c r="M16" s="42">
        <f t="shared" si="0"/>
        <v>0</v>
      </c>
      <c r="N16" s="43">
        <f t="shared" si="0"/>
        <v>0</v>
      </c>
      <c r="O16" s="41">
        <f t="shared" si="5"/>
        <v>0</v>
      </c>
      <c r="P16" s="41"/>
      <c r="Q16" s="43">
        <f t="shared" si="1"/>
        <v>-2.1111000000014042</v>
      </c>
      <c r="R16" s="43" t="str">
        <f t="shared" si="4"/>
        <v xml:space="preserve">№008 </v>
      </c>
    </row>
    <row r="17" spans="1:18">
      <c r="A17" s="45" t="s">
        <v>28</v>
      </c>
      <c r="B17" s="44"/>
      <c r="C17" s="4"/>
      <c r="D17" s="14"/>
      <c r="E17" s="44"/>
      <c r="F17" s="4"/>
      <c r="G17" s="14"/>
      <c r="H17" s="44"/>
      <c r="I17" s="44"/>
      <c r="J17" s="44">
        <f t="shared" si="3"/>
        <v>0</v>
      </c>
      <c r="K17" s="4">
        <v>153.49530000000289</v>
      </c>
      <c r="L17" s="14">
        <v>0</v>
      </c>
      <c r="M17" s="44">
        <f t="shared" si="0"/>
        <v>0</v>
      </c>
      <c r="N17" s="4">
        <f t="shared" si="0"/>
        <v>0</v>
      </c>
      <c r="O17" s="14">
        <f t="shared" si="5"/>
        <v>0</v>
      </c>
      <c r="P17" s="14"/>
      <c r="Q17" s="4">
        <f>K17-O17+L17</f>
        <v>153.49530000000289</v>
      </c>
      <c r="R17" s="4" t="str">
        <f t="shared" si="4"/>
        <v>№009  сбыт</v>
      </c>
    </row>
    <row r="18" spans="1:18">
      <c r="A18" s="41" t="s">
        <v>29</v>
      </c>
      <c r="B18" s="42">
        <v>5692.22</v>
      </c>
      <c r="C18" s="43">
        <v>3120.9</v>
      </c>
      <c r="D18" s="41">
        <v>8813.130000000001</v>
      </c>
      <c r="E18" s="42">
        <v>5876.57</v>
      </c>
      <c r="F18" s="43">
        <v>3256.46</v>
      </c>
      <c r="G18" s="41">
        <v>9133.0500000000011</v>
      </c>
      <c r="H18" s="42">
        <f t="shared" ref="H18:I43" si="6">E18-B18</f>
        <v>184.34999999999945</v>
      </c>
      <c r="I18" s="42">
        <f t="shared" si="6"/>
        <v>135.55999999999995</v>
      </c>
      <c r="J18" s="42">
        <f t="shared" si="3"/>
        <v>319.9099999999994</v>
      </c>
      <c r="K18" s="43">
        <v>-3776.7675000000008</v>
      </c>
      <c r="L18" s="41">
        <v>3644.72</v>
      </c>
      <c r="M18" s="42">
        <f t="shared" si="0"/>
        <v>1214.8664999999964</v>
      </c>
      <c r="N18" s="43">
        <f t="shared" si="0"/>
        <v>341.61119999999988</v>
      </c>
      <c r="O18" s="41">
        <f t="shared" si="5"/>
        <v>1556.4776999999963</v>
      </c>
      <c r="P18" s="41"/>
      <c r="Q18" s="43">
        <f t="shared" ref="Q18:Q74" si="7">K18-O18+L18+P18</f>
        <v>-1688.5251999999978</v>
      </c>
      <c r="R18" s="43" t="str">
        <f t="shared" si="4"/>
        <v xml:space="preserve">№009а </v>
      </c>
    </row>
    <row r="19" spans="1:18">
      <c r="A19" s="14" t="s">
        <v>30</v>
      </c>
      <c r="B19" s="44">
        <v>1552.58</v>
      </c>
      <c r="C19" s="4">
        <v>779.76</v>
      </c>
      <c r="D19" s="14">
        <v>2332.36</v>
      </c>
      <c r="E19" s="44">
        <v>1552.58</v>
      </c>
      <c r="F19" s="4">
        <v>779.76</v>
      </c>
      <c r="G19" s="14">
        <v>2332.37</v>
      </c>
      <c r="H19" s="44">
        <f t="shared" si="6"/>
        <v>0</v>
      </c>
      <c r="I19" s="44">
        <f t="shared" si="6"/>
        <v>0</v>
      </c>
      <c r="J19" s="44">
        <f t="shared" si="3"/>
        <v>0</v>
      </c>
      <c r="K19" s="4">
        <v>4524.8901000000023</v>
      </c>
      <c r="L19" s="14">
        <v>0</v>
      </c>
      <c r="M19" s="44">
        <f t="shared" si="0"/>
        <v>0</v>
      </c>
      <c r="N19" s="4">
        <f t="shared" si="0"/>
        <v>0</v>
      </c>
      <c r="O19" s="14">
        <f t="shared" si="5"/>
        <v>0</v>
      </c>
      <c r="P19" s="14"/>
      <c r="Q19" s="4">
        <f t="shared" si="7"/>
        <v>4524.8901000000023</v>
      </c>
      <c r="R19" s="4" t="str">
        <f t="shared" si="4"/>
        <v>№010</v>
      </c>
    </row>
    <row r="20" spans="1:18">
      <c r="A20" s="41" t="s">
        <v>31</v>
      </c>
      <c r="B20" s="42">
        <v>3181.4300000000003</v>
      </c>
      <c r="C20" s="43">
        <v>541.38</v>
      </c>
      <c r="D20" s="41">
        <v>3722.83</v>
      </c>
      <c r="E20" s="42">
        <v>3181.4300000000003</v>
      </c>
      <c r="F20" s="43">
        <v>541.38</v>
      </c>
      <c r="G20" s="41">
        <v>3722.84</v>
      </c>
      <c r="H20" s="42">
        <f t="shared" si="6"/>
        <v>0</v>
      </c>
      <c r="I20" s="42">
        <f t="shared" si="6"/>
        <v>0</v>
      </c>
      <c r="J20" s="42">
        <f t="shared" si="3"/>
        <v>0</v>
      </c>
      <c r="K20" s="43">
        <v>2490.1179999999972</v>
      </c>
      <c r="L20" s="41">
        <v>0</v>
      </c>
      <c r="M20" s="42">
        <f t="shared" si="0"/>
        <v>0</v>
      </c>
      <c r="N20" s="43">
        <f t="shared" si="0"/>
        <v>0</v>
      </c>
      <c r="O20" s="41">
        <f t="shared" si="5"/>
        <v>0</v>
      </c>
      <c r="P20" s="41"/>
      <c r="Q20" s="43">
        <f t="shared" si="7"/>
        <v>2490.1179999999972</v>
      </c>
      <c r="R20" s="43" t="str">
        <f t="shared" si="4"/>
        <v>№011</v>
      </c>
    </row>
    <row r="21" spans="1:18">
      <c r="A21" s="14" t="s">
        <v>32</v>
      </c>
      <c r="B21" s="44">
        <v>743.16</v>
      </c>
      <c r="C21" s="4">
        <v>167.63</v>
      </c>
      <c r="D21" s="14">
        <v>910.80000000000007</v>
      </c>
      <c r="E21" s="44">
        <v>750.42</v>
      </c>
      <c r="F21" s="4">
        <v>171.09</v>
      </c>
      <c r="G21" s="14">
        <v>921.52</v>
      </c>
      <c r="H21" s="44">
        <f t="shared" si="6"/>
        <v>7.2599999999999909</v>
      </c>
      <c r="I21" s="44">
        <f t="shared" si="6"/>
        <v>3.460000000000008</v>
      </c>
      <c r="J21" s="44">
        <f t="shared" si="3"/>
        <v>10.719999999999999</v>
      </c>
      <c r="K21" s="4">
        <v>-1254.9851999999998</v>
      </c>
      <c r="L21" s="14">
        <v>0</v>
      </c>
      <c r="M21" s="44">
        <f t="shared" si="0"/>
        <v>47.843399999999939</v>
      </c>
      <c r="N21" s="4">
        <f t="shared" si="0"/>
        <v>8.7192000000000203</v>
      </c>
      <c r="O21" s="14">
        <f t="shared" si="5"/>
        <v>56.562599999999961</v>
      </c>
      <c r="P21" s="14"/>
      <c r="Q21" s="4">
        <f t="shared" si="7"/>
        <v>-1311.5477999999998</v>
      </c>
      <c r="R21" s="4" t="str">
        <f t="shared" si="4"/>
        <v xml:space="preserve">№012 </v>
      </c>
    </row>
    <row r="22" spans="1:18">
      <c r="A22" s="41" t="s">
        <v>33</v>
      </c>
      <c r="B22" s="42"/>
      <c r="C22" s="43"/>
      <c r="D22" s="41"/>
      <c r="E22" s="42"/>
      <c r="F22" s="43"/>
      <c r="G22" s="41"/>
      <c r="H22" s="42"/>
      <c r="I22" s="42"/>
      <c r="J22" s="42"/>
      <c r="K22" s="43">
        <v>5.2040999999999995</v>
      </c>
      <c r="L22" s="41">
        <v>0</v>
      </c>
      <c r="M22" s="42">
        <f t="shared" si="0"/>
        <v>0</v>
      </c>
      <c r="N22" s="43">
        <f t="shared" si="0"/>
        <v>0</v>
      </c>
      <c r="O22" s="41">
        <f t="shared" si="5"/>
        <v>0</v>
      </c>
      <c r="P22" s="41"/>
      <c r="Q22" s="43">
        <f t="shared" si="7"/>
        <v>5.2040999999999995</v>
      </c>
      <c r="R22" s="43" t="str">
        <f t="shared" si="4"/>
        <v>№012а</v>
      </c>
    </row>
    <row r="23" spans="1:18">
      <c r="A23" s="14" t="s">
        <v>34</v>
      </c>
      <c r="B23" s="44">
        <v>10871.36</v>
      </c>
      <c r="C23" s="4">
        <v>2756.5</v>
      </c>
      <c r="D23" s="14">
        <v>13627.86</v>
      </c>
      <c r="E23" s="44">
        <v>10873.95</v>
      </c>
      <c r="F23" s="4">
        <v>2757.77</v>
      </c>
      <c r="G23" s="14">
        <v>13631.73</v>
      </c>
      <c r="H23" s="44">
        <f t="shared" si="6"/>
        <v>2.5900000000001455</v>
      </c>
      <c r="I23" s="44">
        <f t="shared" si="6"/>
        <v>1.2699999999999818</v>
      </c>
      <c r="J23" s="44">
        <f t="shared" si="3"/>
        <v>3.8600000000001273</v>
      </c>
      <c r="K23" s="4">
        <v>2814.4332999999997</v>
      </c>
      <c r="L23" s="14">
        <v>5000</v>
      </c>
      <c r="M23" s="44">
        <f t="shared" si="0"/>
        <v>17.068100000000957</v>
      </c>
      <c r="N23" s="4">
        <f t="shared" si="0"/>
        <v>3.2003999999999544</v>
      </c>
      <c r="O23" s="14">
        <f t="shared" si="5"/>
        <v>20.268500000000913</v>
      </c>
      <c r="P23" s="14"/>
      <c r="Q23" s="4">
        <f t="shared" si="7"/>
        <v>7794.1647999999986</v>
      </c>
      <c r="R23" s="4" t="str">
        <f t="shared" si="4"/>
        <v xml:space="preserve">№013 </v>
      </c>
    </row>
    <row r="24" spans="1:18">
      <c r="A24" s="41" t="s">
        <v>35</v>
      </c>
      <c r="B24" s="42">
        <v>3824.77</v>
      </c>
      <c r="C24" s="43">
        <v>7973.01</v>
      </c>
      <c r="D24" s="41">
        <v>11797.83</v>
      </c>
      <c r="E24" s="42">
        <v>3825.2200000000003</v>
      </c>
      <c r="F24" s="43">
        <v>7973.01</v>
      </c>
      <c r="G24" s="41">
        <v>11798.28</v>
      </c>
      <c r="H24" s="42">
        <f t="shared" si="6"/>
        <v>0.45000000000027285</v>
      </c>
      <c r="I24" s="42">
        <f t="shared" si="6"/>
        <v>0</v>
      </c>
      <c r="J24" s="42">
        <f t="shared" si="3"/>
        <v>0.45000000000027285</v>
      </c>
      <c r="K24" s="43">
        <v>-4780.5328</v>
      </c>
      <c r="L24" s="41">
        <v>0</v>
      </c>
      <c r="M24" s="42">
        <f t="shared" si="0"/>
        <v>2.9655000000017981</v>
      </c>
      <c r="N24" s="43">
        <f t="shared" si="0"/>
        <v>0</v>
      </c>
      <c r="O24" s="41">
        <f t="shared" si="5"/>
        <v>2.9655000000017981</v>
      </c>
      <c r="P24" s="41"/>
      <c r="Q24" s="43">
        <f t="shared" si="7"/>
        <v>-4783.498300000002</v>
      </c>
      <c r="R24" s="43" t="str">
        <f t="shared" si="4"/>
        <v xml:space="preserve">№014 </v>
      </c>
    </row>
    <row r="25" spans="1:18">
      <c r="A25" s="14" t="s">
        <v>36</v>
      </c>
      <c r="B25" s="44">
        <v>3844.4700000000003</v>
      </c>
      <c r="C25" s="4">
        <v>2055.59</v>
      </c>
      <c r="D25" s="14">
        <v>5900.07</v>
      </c>
      <c r="E25" s="44">
        <v>3844.4700000000003</v>
      </c>
      <c r="F25" s="4">
        <v>2055.59</v>
      </c>
      <c r="G25" s="14">
        <v>5900.07</v>
      </c>
      <c r="H25" s="44">
        <f t="shared" si="6"/>
        <v>0</v>
      </c>
      <c r="I25" s="44">
        <f t="shared" si="6"/>
        <v>0</v>
      </c>
      <c r="J25" s="44">
        <f t="shared" si="3"/>
        <v>0</v>
      </c>
      <c r="K25" s="4">
        <v>-2399.5289000000025</v>
      </c>
      <c r="L25" s="14">
        <v>0</v>
      </c>
      <c r="M25" s="46">
        <f t="shared" si="0"/>
        <v>0</v>
      </c>
      <c r="N25" s="4">
        <f t="shared" si="0"/>
        <v>0</v>
      </c>
      <c r="O25" s="14">
        <f t="shared" si="5"/>
        <v>0</v>
      </c>
      <c r="P25" s="14"/>
      <c r="Q25" s="4">
        <f t="shared" si="7"/>
        <v>-2399.5289000000025</v>
      </c>
      <c r="R25" s="4" t="str">
        <f t="shared" si="4"/>
        <v xml:space="preserve">№015 </v>
      </c>
    </row>
    <row r="26" spans="1:18">
      <c r="A26" s="41" t="s">
        <v>37</v>
      </c>
      <c r="B26" s="42">
        <v>6978.38</v>
      </c>
      <c r="C26" s="43">
        <v>6810.06</v>
      </c>
      <c r="D26" s="41">
        <v>13788.45</v>
      </c>
      <c r="E26" s="42">
        <v>6984.85</v>
      </c>
      <c r="F26" s="43">
        <v>6810.06</v>
      </c>
      <c r="G26" s="41">
        <v>13794.91</v>
      </c>
      <c r="H26" s="42">
        <f t="shared" si="6"/>
        <v>6.4700000000002547</v>
      </c>
      <c r="I26" s="42">
        <f t="shared" si="6"/>
        <v>0</v>
      </c>
      <c r="J26" s="42">
        <f t="shared" si="3"/>
        <v>6.4700000000002547</v>
      </c>
      <c r="K26" s="43">
        <v>-1337.2499000000043</v>
      </c>
      <c r="L26" s="41">
        <v>0</v>
      </c>
      <c r="M26" s="42">
        <f t="shared" si="0"/>
        <v>42.63730000000168</v>
      </c>
      <c r="N26" s="43">
        <f t="shared" si="0"/>
        <v>0</v>
      </c>
      <c r="O26" s="41">
        <f>SUM(M26:N26)</f>
        <v>42.63730000000168</v>
      </c>
      <c r="P26" s="41"/>
      <c r="Q26" s="43">
        <f t="shared" si="7"/>
        <v>-1379.887200000006</v>
      </c>
      <c r="R26" s="43" t="str">
        <f t="shared" si="4"/>
        <v xml:space="preserve">№016\17 </v>
      </c>
    </row>
    <row r="27" spans="1:18">
      <c r="A27" s="14" t="s">
        <v>38</v>
      </c>
      <c r="B27" s="44">
        <v>3246.02</v>
      </c>
      <c r="C27" s="4">
        <v>1149.18</v>
      </c>
      <c r="D27" s="14">
        <v>4395.22</v>
      </c>
      <c r="E27" s="44">
        <v>3270.61</v>
      </c>
      <c r="F27" s="4">
        <v>1163.6600000000001</v>
      </c>
      <c r="G27" s="14">
        <v>4434.29</v>
      </c>
      <c r="H27" s="44">
        <f t="shared" si="6"/>
        <v>24.590000000000146</v>
      </c>
      <c r="I27" s="44">
        <f t="shared" si="6"/>
        <v>14.480000000000018</v>
      </c>
      <c r="J27" s="44">
        <f t="shared" si="3"/>
        <v>39.070000000000164</v>
      </c>
      <c r="K27" s="4">
        <v>-2509.4124999999999</v>
      </c>
      <c r="L27" s="14">
        <v>0</v>
      </c>
      <c r="M27" s="44">
        <f t="shared" si="0"/>
        <v>162.04810000000094</v>
      </c>
      <c r="N27" s="4">
        <f t="shared" si="0"/>
        <v>36.489600000000046</v>
      </c>
      <c r="O27" s="14">
        <f t="shared" si="5"/>
        <v>198.537700000001</v>
      </c>
      <c r="P27" s="14"/>
      <c r="Q27" s="4">
        <f t="shared" si="7"/>
        <v>-2707.9502000000011</v>
      </c>
      <c r="R27" s="4" t="str">
        <f t="shared" si="4"/>
        <v xml:space="preserve">№018 </v>
      </c>
    </row>
    <row r="28" spans="1:18">
      <c r="A28" s="41" t="s">
        <v>39</v>
      </c>
      <c r="B28" s="42">
        <v>6644.63</v>
      </c>
      <c r="C28" s="43">
        <v>3975.4</v>
      </c>
      <c r="D28" s="41">
        <v>10620.09</v>
      </c>
      <c r="E28" s="42">
        <v>6644.63</v>
      </c>
      <c r="F28" s="43">
        <v>3975.4</v>
      </c>
      <c r="G28" s="41">
        <v>10620.09</v>
      </c>
      <c r="H28" s="42">
        <f t="shared" si="6"/>
        <v>0</v>
      </c>
      <c r="I28" s="42">
        <f t="shared" si="6"/>
        <v>0</v>
      </c>
      <c r="J28" s="42">
        <f t="shared" si="3"/>
        <v>0</v>
      </c>
      <c r="K28" s="43">
        <v>-20720.6014</v>
      </c>
      <c r="L28" s="41">
        <v>0</v>
      </c>
      <c r="M28" s="42">
        <f t="shared" si="0"/>
        <v>0</v>
      </c>
      <c r="N28" s="43">
        <f t="shared" si="0"/>
        <v>0</v>
      </c>
      <c r="O28" s="41">
        <f t="shared" si="5"/>
        <v>0</v>
      </c>
      <c r="P28" s="41"/>
      <c r="Q28" s="43">
        <f t="shared" si="7"/>
        <v>-20720.6014</v>
      </c>
      <c r="R28" s="43" t="str">
        <f t="shared" si="4"/>
        <v xml:space="preserve">№019 </v>
      </c>
    </row>
    <row r="29" spans="1:18">
      <c r="A29" s="14" t="s">
        <v>40</v>
      </c>
      <c r="B29" s="44">
        <v>5818.05</v>
      </c>
      <c r="C29" s="4">
        <v>2714.82</v>
      </c>
      <c r="D29" s="14">
        <v>8533.52</v>
      </c>
      <c r="E29" s="44">
        <v>5818.09</v>
      </c>
      <c r="F29" s="4">
        <v>2714.83</v>
      </c>
      <c r="G29" s="14">
        <v>8533.57</v>
      </c>
      <c r="H29" s="44">
        <f t="shared" si="6"/>
        <v>3.999999999996362E-2</v>
      </c>
      <c r="I29" s="44">
        <f t="shared" si="6"/>
        <v>9.9999999997635314E-3</v>
      </c>
      <c r="J29" s="44">
        <f t="shared" si="3"/>
        <v>4.9999999999727152E-2</v>
      </c>
      <c r="K29" s="4">
        <v>-3390.8415000000005</v>
      </c>
      <c r="L29" s="14">
        <v>0</v>
      </c>
      <c r="M29" s="44">
        <f t="shared" si="0"/>
        <v>0.26359999999976025</v>
      </c>
      <c r="N29" s="4">
        <f t="shared" si="0"/>
        <v>2.5199999999404098E-2</v>
      </c>
      <c r="O29" s="14">
        <f t="shared" si="5"/>
        <v>0.28879999999916434</v>
      </c>
      <c r="P29" s="14"/>
      <c r="Q29" s="4">
        <f t="shared" si="7"/>
        <v>-3391.1302999999998</v>
      </c>
      <c r="R29" s="4" t="str">
        <f t="shared" si="4"/>
        <v xml:space="preserve">№020 </v>
      </c>
    </row>
    <row r="30" spans="1:18">
      <c r="A30" s="41" t="s">
        <v>41</v>
      </c>
      <c r="B30" s="42">
        <v>269.99</v>
      </c>
      <c r="C30" s="43">
        <v>220.78</v>
      </c>
      <c r="D30" s="41">
        <v>490.78000000000003</v>
      </c>
      <c r="E30" s="42">
        <v>270.06</v>
      </c>
      <c r="F30" s="43">
        <v>220.83</v>
      </c>
      <c r="G30" s="41">
        <v>490.89</v>
      </c>
      <c r="H30" s="42">
        <f t="shared" si="6"/>
        <v>6.9999999999993179E-2</v>
      </c>
      <c r="I30" s="42">
        <f t="shared" si="6"/>
        <v>5.0000000000011369E-2</v>
      </c>
      <c r="J30" s="42">
        <f t="shared" si="3"/>
        <v>0.12000000000000455</v>
      </c>
      <c r="K30" s="43">
        <v>5045.174399999999</v>
      </c>
      <c r="L30" s="41">
        <v>0</v>
      </c>
      <c r="M30" s="42">
        <f t="shared" si="0"/>
        <v>0.46129999999995502</v>
      </c>
      <c r="N30" s="43">
        <f t="shared" si="0"/>
        <v>0.12600000000002864</v>
      </c>
      <c r="O30" s="41">
        <f t="shared" si="5"/>
        <v>0.58729999999998372</v>
      </c>
      <c r="P30" s="41"/>
      <c r="Q30" s="43">
        <f t="shared" si="7"/>
        <v>5044.5870999999988</v>
      </c>
      <c r="R30" s="43" t="str">
        <f t="shared" si="4"/>
        <v>№021\1</v>
      </c>
    </row>
    <row r="31" spans="1:18">
      <c r="A31" s="14" t="s">
        <v>42</v>
      </c>
      <c r="B31" s="44">
        <v>1586.75</v>
      </c>
      <c r="C31" s="4">
        <v>812.15</v>
      </c>
      <c r="D31" s="14">
        <v>2398.91</v>
      </c>
      <c r="E31" s="44">
        <v>1586.75</v>
      </c>
      <c r="F31" s="4">
        <v>812.15</v>
      </c>
      <c r="G31" s="14">
        <v>2398.91</v>
      </c>
      <c r="H31" s="44">
        <f t="shared" si="6"/>
        <v>0</v>
      </c>
      <c r="I31" s="44">
        <f t="shared" si="6"/>
        <v>0</v>
      </c>
      <c r="J31" s="44">
        <f t="shared" si="3"/>
        <v>0</v>
      </c>
      <c r="K31" s="4">
        <v>-4914.4367999999995</v>
      </c>
      <c r="L31" s="14">
        <v>0</v>
      </c>
      <c r="M31" s="44">
        <f t="shared" si="0"/>
        <v>0</v>
      </c>
      <c r="N31" s="4">
        <f t="shared" si="0"/>
        <v>0</v>
      </c>
      <c r="O31" s="14">
        <f t="shared" si="5"/>
        <v>0</v>
      </c>
      <c r="P31" s="14"/>
      <c r="Q31" s="4">
        <f t="shared" si="7"/>
        <v>-4914.4367999999995</v>
      </c>
      <c r="R31" s="4" t="str">
        <f t="shared" si="4"/>
        <v xml:space="preserve">№021\2 </v>
      </c>
    </row>
    <row r="32" spans="1:18">
      <c r="A32" s="41" t="s">
        <v>43</v>
      </c>
      <c r="B32" s="42">
        <v>3496.92</v>
      </c>
      <c r="C32" s="43">
        <v>1520.8700000000001</v>
      </c>
      <c r="D32" s="41">
        <v>5017.8100000000004</v>
      </c>
      <c r="E32" s="42">
        <v>3497.3</v>
      </c>
      <c r="F32" s="43">
        <v>1520.8700000000001</v>
      </c>
      <c r="G32" s="41">
        <v>5018.1900000000005</v>
      </c>
      <c r="H32" s="42">
        <f t="shared" si="6"/>
        <v>0.38000000000010914</v>
      </c>
      <c r="I32" s="42">
        <f t="shared" si="6"/>
        <v>0</v>
      </c>
      <c r="J32" s="42">
        <f t="shared" si="3"/>
        <v>0.38000000000010914</v>
      </c>
      <c r="K32" s="43">
        <v>-2120.4570000000003</v>
      </c>
      <c r="L32" s="41">
        <v>0</v>
      </c>
      <c r="M32" s="42">
        <f t="shared" si="0"/>
        <v>2.504200000000719</v>
      </c>
      <c r="N32" s="43">
        <f t="shared" si="0"/>
        <v>0</v>
      </c>
      <c r="O32" s="41">
        <f t="shared" si="5"/>
        <v>2.504200000000719</v>
      </c>
      <c r="P32" s="41"/>
      <c r="Q32" s="43">
        <f t="shared" si="7"/>
        <v>-2122.9612000000011</v>
      </c>
      <c r="R32" s="43" t="str">
        <f t="shared" si="4"/>
        <v>№022</v>
      </c>
    </row>
    <row r="33" spans="1:18">
      <c r="A33" s="14" t="s">
        <v>44</v>
      </c>
      <c r="B33" s="44">
        <v>1640.6000000000001</v>
      </c>
      <c r="C33" s="4">
        <v>672.41</v>
      </c>
      <c r="D33" s="14">
        <v>2313.0100000000002</v>
      </c>
      <c r="E33" s="44">
        <v>1669.93</v>
      </c>
      <c r="F33" s="4">
        <v>707.84</v>
      </c>
      <c r="G33" s="14">
        <v>2377.7800000000002</v>
      </c>
      <c r="H33" s="46">
        <f t="shared" si="6"/>
        <v>29.329999999999927</v>
      </c>
      <c r="I33" s="46">
        <f t="shared" si="6"/>
        <v>35.430000000000064</v>
      </c>
      <c r="J33" s="46">
        <f t="shared" si="3"/>
        <v>64.759999999999991</v>
      </c>
      <c r="K33" s="4">
        <v>6568.459499999999</v>
      </c>
      <c r="L33" s="14">
        <v>0</v>
      </c>
      <c r="M33" s="46">
        <f t="shared" si="0"/>
        <v>193.2846999999995</v>
      </c>
      <c r="N33" s="4">
        <f t="shared" si="0"/>
        <v>89.283600000000163</v>
      </c>
      <c r="O33" s="14">
        <f t="shared" si="5"/>
        <v>282.56829999999968</v>
      </c>
      <c r="P33" s="14"/>
      <c r="Q33" s="4">
        <f t="shared" si="7"/>
        <v>6285.8911999999991</v>
      </c>
      <c r="R33" s="4" t="str">
        <f t="shared" si="4"/>
        <v>№022а</v>
      </c>
    </row>
    <row r="34" spans="1:18">
      <c r="A34" s="41" t="s">
        <v>45</v>
      </c>
      <c r="B34" s="42">
        <v>0.51</v>
      </c>
      <c r="C34" s="43">
        <v>0.57999999999999996</v>
      </c>
      <c r="D34" s="41">
        <v>1.1000000000000001</v>
      </c>
      <c r="E34" s="42">
        <v>0.51</v>
      </c>
      <c r="F34" s="43">
        <v>0.57999999999999996</v>
      </c>
      <c r="G34" s="41">
        <v>1.1000000000000001</v>
      </c>
      <c r="H34" s="42">
        <f t="shared" si="6"/>
        <v>0</v>
      </c>
      <c r="I34" s="42">
        <f t="shared" si="6"/>
        <v>0</v>
      </c>
      <c r="J34" s="42">
        <f t="shared" si="3"/>
        <v>0</v>
      </c>
      <c r="K34" s="43">
        <v>-3.3579999999999997</v>
      </c>
      <c r="L34" s="41">
        <v>0</v>
      </c>
      <c r="M34" s="42">
        <f t="shared" si="0"/>
        <v>0</v>
      </c>
      <c r="N34" s="43">
        <f t="shared" si="0"/>
        <v>0</v>
      </c>
      <c r="O34" s="41">
        <f t="shared" si="5"/>
        <v>0</v>
      </c>
      <c r="P34" s="41"/>
      <c r="Q34" s="43">
        <f t="shared" si="7"/>
        <v>-3.3579999999999997</v>
      </c>
      <c r="R34" s="43" t="str">
        <f t="shared" si="4"/>
        <v>№023</v>
      </c>
    </row>
    <row r="35" spans="1:18">
      <c r="A35" s="14" t="s">
        <v>46</v>
      </c>
      <c r="B35" s="44">
        <v>571.07000000000005</v>
      </c>
      <c r="C35" s="4">
        <v>298.04000000000002</v>
      </c>
      <c r="D35" s="14">
        <v>869.12</v>
      </c>
      <c r="E35" s="44">
        <v>571.07000000000005</v>
      </c>
      <c r="F35" s="4">
        <v>298.04000000000002</v>
      </c>
      <c r="G35" s="14">
        <v>869.12</v>
      </c>
      <c r="H35" s="46">
        <f t="shared" si="6"/>
        <v>0</v>
      </c>
      <c r="I35" s="46">
        <f t="shared" si="6"/>
        <v>0</v>
      </c>
      <c r="J35" s="46">
        <f t="shared" si="3"/>
        <v>0</v>
      </c>
      <c r="K35" s="4">
        <v>-236.99909999999983</v>
      </c>
      <c r="L35" s="14">
        <v>0</v>
      </c>
      <c r="M35" s="44">
        <f t="shared" si="0"/>
        <v>0</v>
      </c>
      <c r="N35" s="4">
        <f t="shared" si="0"/>
        <v>0</v>
      </c>
      <c r="O35" s="14">
        <f t="shared" si="5"/>
        <v>0</v>
      </c>
      <c r="P35" s="14"/>
      <c r="Q35" s="4">
        <f t="shared" si="7"/>
        <v>-236.99909999999983</v>
      </c>
      <c r="R35" s="4" t="str">
        <f t="shared" si="4"/>
        <v xml:space="preserve">№024 </v>
      </c>
    </row>
    <row r="36" spans="1:18">
      <c r="A36" s="41" t="s">
        <v>47</v>
      </c>
      <c r="B36" s="42">
        <v>9426.94</v>
      </c>
      <c r="C36" s="43">
        <v>5292.41</v>
      </c>
      <c r="D36" s="41">
        <v>14719.36</v>
      </c>
      <c r="E36" s="42">
        <v>9457.58</v>
      </c>
      <c r="F36" s="43">
        <v>5306.62</v>
      </c>
      <c r="G36" s="41">
        <v>14764.2</v>
      </c>
      <c r="H36" s="42">
        <f t="shared" si="6"/>
        <v>30.639999999999418</v>
      </c>
      <c r="I36" s="42">
        <f t="shared" si="6"/>
        <v>14.210000000000036</v>
      </c>
      <c r="J36" s="42">
        <f t="shared" si="3"/>
        <v>44.849999999999454</v>
      </c>
      <c r="K36" s="43">
        <v>-718.25040000000331</v>
      </c>
      <c r="L36" s="41">
        <v>0</v>
      </c>
      <c r="M36" s="42">
        <f t="shared" si="0"/>
        <v>201.91759999999616</v>
      </c>
      <c r="N36" s="43">
        <f t="shared" si="0"/>
        <v>35.809200000000089</v>
      </c>
      <c r="O36" s="41">
        <f t="shared" si="5"/>
        <v>237.72679999999625</v>
      </c>
      <c r="P36" s="41"/>
      <c r="Q36" s="43">
        <f t="shared" si="7"/>
        <v>-955.97719999999958</v>
      </c>
      <c r="R36" s="43" t="str">
        <f t="shared" si="4"/>
        <v>№025</v>
      </c>
    </row>
    <row r="37" spans="1:18">
      <c r="A37" s="14" t="s">
        <v>48</v>
      </c>
      <c r="B37" s="44">
        <v>3129.4</v>
      </c>
      <c r="C37" s="4">
        <v>1781.23</v>
      </c>
      <c r="D37" s="14">
        <v>4910.6400000000003</v>
      </c>
      <c r="E37" s="44">
        <v>3131.48</v>
      </c>
      <c r="F37" s="4">
        <v>1781.23</v>
      </c>
      <c r="G37" s="14">
        <v>4912.72</v>
      </c>
      <c r="H37" s="44">
        <f t="shared" si="6"/>
        <v>2.0799999999999272</v>
      </c>
      <c r="I37" s="44">
        <f t="shared" si="6"/>
        <v>0</v>
      </c>
      <c r="J37" s="44">
        <f t="shared" si="3"/>
        <v>2.0799999999999272</v>
      </c>
      <c r="K37" s="4">
        <v>-13124.927300000003</v>
      </c>
      <c r="L37" s="14">
        <v>0</v>
      </c>
      <c r="M37" s="44">
        <f t="shared" si="0"/>
        <v>13.707199999999521</v>
      </c>
      <c r="N37" s="4">
        <f t="shared" si="0"/>
        <v>0</v>
      </c>
      <c r="O37" s="47">
        <f t="shared" si="5"/>
        <v>13.707199999999521</v>
      </c>
      <c r="P37" s="14"/>
      <c r="Q37" s="4">
        <f t="shared" si="7"/>
        <v>-13138.634500000002</v>
      </c>
      <c r="R37" s="4" t="str">
        <f t="shared" si="4"/>
        <v>№026</v>
      </c>
    </row>
    <row r="38" spans="1:18">
      <c r="A38" s="41" t="s">
        <v>49</v>
      </c>
      <c r="B38" s="42">
        <v>4026.7200000000003</v>
      </c>
      <c r="C38" s="43">
        <v>2209.0700000000002</v>
      </c>
      <c r="D38" s="41">
        <v>6235.87</v>
      </c>
      <c r="E38" s="42">
        <v>4051.9500000000003</v>
      </c>
      <c r="F38" s="43">
        <v>2222.37</v>
      </c>
      <c r="G38" s="41">
        <v>6274.4000000000005</v>
      </c>
      <c r="H38" s="42">
        <f t="shared" si="6"/>
        <v>25.230000000000018</v>
      </c>
      <c r="I38" s="42">
        <f t="shared" si="6"/>
        <v>13.299999999999727</v>
      </c>
      <c r="J38" s="42">
        <f t="shared" si="3"/>
        <v>38.529999999999745</v>
      </c>
      <c r="K38" s="43">
        <v>-6086.5746000000008</v>
      </c>
      <c r="L38" s="41">
        <v>2000</v>
      </c>
      <c r="M38" s="42">
        <f t="shared" si="0"/>
        <v>166.26570000000012</v>
      </c>
      <c r="N38" s="43">
        <f t="shared" si="0"/>
        <v>33.515999999999316</v>
      </c>
      <c r="O38" s="41">
        <f>SUM(M38:N38)</f>
        <v>199.78169999999943</v>
      </c>
      <c r="P38" s="41"/>
      <c r="Q38" s="43">
        <f t="shared" si="7"/>
        <v>-4286.3563000000004</v>
      </c>
      <c r="R38" s="43" t="str">
        <f t="shared" si="4"/>
        <v>№027</v>
      </c>
    </row>
    <row r="39" spans="1:18">
      <c r="A39" s="14" t="s">
        <v>50</v>
      </c>
      <c r="B39" s="44">
        <v>1330.52</v>
      </c>
      <c r="C39" s="4">
        <v>496.08</v>
      </c>
      <c r="D39" s="14">
        <v>1826.6100000000001</v>
      </c>
      <c r="E39" s="44">
        <v>1330.52</v>
      </c>
      <c r="F39" s="4">
        <v>496.08</v>
      </c>
      <c r="G39" s="14">
        <v>1826.6100000000001</v>
      </c>
      <c r="H39" s="44">
        <f t="shared" si="6"/>
        <v>0</v>
      </c>
      <c r="I39" s="44">
        <f t="shared" si="6"/>
        <v>0</v>
      </c>
      <c r="J39" s="44">
        <f t="shared" si="3"/>
        <v>0</v>
      </c>
      <c r="K39" s="4">
        <v>-4.3548000000000027</v>
      </c>
      <c r="L39" s="14">
        <v>0</v>
      </c>
      <c r="M39" s="44">
        <f t="shared" si="0"/>
        <v>0</v>
      </c>
      <c r="N39" s="4">
        <f t="shared" si="0"/>
        <v>0</v>
      </c>
      <c r="O39" s="47">
        <f t="shared" si="5"/>
        <v>0</v>
      </c>
      <c r="P39" s="14"/>
      <c r="Q39" s="4">
        <f t="shared" si="7"/>
        <v>-4.3548000000000027</v>
      </c>
      <c r="R39" s="4" t="str">
        <f t="shared" si="4"/>
        <v>№028</v>
      </c>
    </row>
    <row r="40" spans="1:18">
      <c r="A40" s="41" t="s">
        <v>51</v>
      </c>
      <c r="B40" s="42">
        <v>11262.75</v>
      </c>
      <c r="C40" s="43">
        <v>19319.12</v>
      </c>
      <c r="D40" s="41">
        <v>30581.9</v>
      </c>
      <c r="E40" s="42">
        <v>11262.75</v>
      </c>
      <c r="F40" s="43">
        <v>19319.12</v>
      </c>
      <c r="G40" s="41">
        <v>30581.9</v>
      </c>
      <c r="H40" s="42"/>
      <c r="I40" s="42"/>
      <c r="J40" s="42"/>
      <c r="K40" s="43">
        <v>4.7999999908370228E-3</v>
      </c>
      <c r="L40" s="41">
        <v>0</v>
      </c>
      <c r="M40" s="42">
        <f t="shared" si="0"/>
        <v>0</v>
      </c>
      <c r="N40" s="43">
        <f t="shared" si="0"/>
        <v>0</v>
      </c>
      <c r="O40" s="41">
        <f t="shared" si="5"/>
        <v>0</v>
      </c>
      <c r="P40" s="41"/>
      <c r="Q40" s="43">
        <f t="shared" si="7"/>
        <v>4.7999999908370228E-3</v>
      </c>
      <c r="R40" s="43" t="str">
        <f t="shared" si="4"/>
        <v>№029 сбыт</v>
      </c>
    </row>
    <row r="41" spans="1:18">
      <c r="A41" s="14" t="s">
        <v>52</v>
      </c>
      <c r="B41" s="44">
        <v>1603.3500000000001</v>
      </c>
      <c r="C41" s="4">
        <v>584.95000000000005</v>
      </c>
      <c r="D41" s="14">
        <v>2188.35</v>
      </c>
      <c r="E41" s="44">
        <v>1603.3500000000001</v>
      </c>
      <c r="F41" s="4">
        <v>584.95000000000005</v>
      </c>
      <c r="G41" s="14">
        <v>2188.35</v>
      </c>
      <c r="H41" s="44">
        <f t="shared" si="6"/>
        <v>0</v>
      </c>
      <c r="I41" s="44">
        <f t="shared" si="6"/>
        <v>0</v>
      </c>
      <c r="J41" s="44">
        <f t="shared" si="3"/>
        <v>0</v>
      </c>
      <c r="K41" s="4">
        <v>-10.387300000000934</v>
      </c>
      <c r="L41" s="14">
        <v>0</v>
      </c>
      <c r="M41" s="46">
        <f t="shared" si="0"/>
        <v>0</v>
      </c>
      <c r="N41" s="4">
        <f t="shared" si="0"/>
        <v>0</v>
      </c>
      <c r="O41" s="14">
        <f t="shared" si="5"/>
        <v>0</v>
      </c>
      <c r="P41" s="14"/>
      <c r="Q41" s="4">
        <f t="shared" si="7"/>
        <v>-10.387300000000934</v>
      </c>
      <c r="R41" s="4" t="str">
        <f t="shared" si="4"/>
        <v>№030</v>
      </c>
    </row>
    <row r="42" spans="1:18">
      <c r="A42" s="41" t="s">
        <v>53</v>
      </c>
      <c r="B42" s="42">
        <v>8860.98</v>
      </c>
      <c r="C42" s="43">
        <v>4717.46</v>
      </c>
      <c r="D42" s="41">
        <v>13578.45</v>
      </c>
      <c r="E42" s="42">
        <v>8995.83</v>
      </c>
      <c r="F42" s="43">
        <v>4864.76</v>
      </c>
      <c r="G42" s="41">
        <v>13860.6</v>
      </c>
      <c r="H42" s="42">
        <f t="shared" si="6"/>
        <v>134.85000000000036</v>
      </c>
      <c r="I42" s="42">
        <f t="shared" si="6"/>
        <v>147.30000000000018</v>
      </c>
      <c r="J42" s="42">
        <f t="shared" si="3"/>
        <v>282.15000000000055</v>
      </c>
      <c r="K42" s="43">
        <v>-21367.024599999997</v>
      </c>
      <c r="L42" s="41">
        <v>0</v>
      </c>
      <c r="M42" s="42">
        <f t="shared" ref="M42:N58" si="8">H42*M$6</f>
        <v>888.66150000000243</v>
      </c>
      <c r="N42" s="43">
        <f t="shared" si="8"/>
        <v>371.19600000000048</v>
      </c>
      <c r="O42" s="41">
        <f t="shared" si="5"/>
        <v>1259.8575000000028</v>
      </c>
      <c r="P42" s="41"/>
      <c r="Q42" s="43">
        <f t="shared" si="7"/>
        <v>-22626.882099999999</v>
      </c>
      <c r="R42" s="43" t="str">
        <f t="shared" si="4"/>
        <v>№031\1</v>
      </c>
    </row>
    <row r="43" spans="1:18">
      <c r="A43" s="14" t="s">
        <v>54</v>
      </c>
      <c r="B43" s="44">
        <v>4904.46</v>
      </c>
      <c r="C43" s="4">
        <v>1494.51</v>
      </c>
      <c r="D43" s="14">
        <v>6398.9800000000005</v>
      </c>
      <c r="E43" s="44">
        <v>4926.72</v>
      </c>
      <c r="F43" s="4">
        <v>1499.13</v>
      </c>
      <c r="G43" s="14">
        <v>6425.8600000000006</v>
      </c>
      <c r="H43" s="44">
        <f t="shared" si="6"/>
        <v>22.260000000000218</v>
      </c>
      <c r="I43" s="44">
        <f t="shared" si="6"/>
        <v>4.6200000000001182</v>
      </c>
      <c r="J43" s="44">
        <f t="shared" si="3"/>
        <v>26.880000000000337</v>
      </c>
      <c r="K43" s="4">
        <v>22130.461800000005</v>
      </c>
      <c r="L43" s="14">
        <v>0</v>
      </c>
      <c r="M43" s="44">
        <f t="shared" si="8"/>
        <v>146.69340000000145</v>
      </c>
      <c r="N43" s="4">
        <f t="shared" si="8"/>
        <v>11.642400000000299</v>
      </c>
      <c r="O43" s="14">
        <f t="shared" si="5"/>
        <v>158.33580000000174</v>
      </c>
      <c r="P43" s="14"/>
      <c r="Q43" s="4">
        <f t="shared" si="7"/>
        <v>21972.126000000004</v>
      </c>
      <c r="R43" s="4" t="str">
        <f t="shared" si="4"/>
        <v>№031\2</v>
      </c>
    </row>
    <row r="44" spans="1:18">
      <c r="A44" s="41" t="s">
        <v>55</v>
      </c>
      <c r="B44" s="42">
        <v>7219.08</v>
      </c>
      <c r="C44" s="43">
        <v>4250.0200000000004</v>
      </c>
      <c r="D44" s="41">
        <v>11469.19</v>
      </c>
      <c r="E44" s="42">
        <v>7219.08</v>
      </c>
      <c r="F44" s="43">
        <v>4250.0200000000004</v>
      </c>
      <c r="G44" s="41">
        <v>11469.19</v>
      </c>
      <c r="H44" s="42">
        <f t="shared" ref="H44:I50" si="9">E44-B44</f>
        <v>0</v>
      </c>
      <c r="I44" s="42">
        <f t="shared" si="9"/>
        <v>0</v>
      </c>
      <c r="J44" s="42">
        <f t="shared" si="3"/>
        <v>0</v>
      </c>
      <c r="K44" s="43">
        <v>-6761.5438999999988</v>
      </c>
      <c r="L44" s="41">
        <v>0</v>
      </c>
      <c r="M44" s="42">
        <f t="shared" si="8"/>
        <v>0</v>
      </c>
      <c r="N44" s="43">
        <f t="shared" si="8"/>
        <v>0</v>
      </c>
      <c r="O44" s="41">
        <f t="shared" si="5"/>
        <v>0</v>
      </c>
      <c r="P44" s="41"/>
      <c r="Q44" s="43">
        <f t="shared" si="7"/>
        <v>-6761.5438999999988</v>
      </c>
      <c r="R44" s="43" t="str">
        <f t="shared" si="4"/>
        <v xml:space="preserve">№032 </v>
      </c>
    </row>
    <row r="45" spans="1:18">
      <c r="A45" s="14" t="s">
        <v>56</v>
      </c>
      <c r="B45" s="44">
        <v>10097.33</v>
      </c>
      <c r="C45" s="4">
        <v>3476.53</v>
      </c>
      <c r="D45" s="14">
        <v>13573.87</v>
      </c>
      <c r="E45" s="44">
        <v>10235.290000000001</v>
      </c>
      <c r="F45" s="4">
        <v>3571.28</v>
      </c>
      <c r="G45" s="14">
        <v>13806.58</v>
      </c>
      <c r="H45" s="44">
        <f t="shared" si="9"/>
        <v>137.96000000000095</v>
      </c>
      <c r="I45" s="44">
        <f t="shared" si="9"/>
        <v>94.75</v>
      </c>
      <c r="J45" s="44">
        <f t="shared" si="3"/>
        <v>232.71000000000095</v>
      </c>
      <c r="K45" s="4">
        <v>-911.66509999999869</v>
      </c>
      <c r="L45" s="14">
        <v>1000</v>
      </c>
      <c r="M45" s="44">
        <f t="shared" si="8"/>
        <v>909.15640000000622</v>
      </c>
      <c r="N45" s="4">
        <f t="shared" si="8"/>
        <v>238.77</v>
      </c>
      <c r="O45" s="14">
        <f t="shared" si="5"/>
        <v>1147.9264000000062</v>
      </c>
      <c r="P45" s="14"/>
      <c r="Q45" s="4">
        <f t="shared" si="7"/>
        <v>-1059.591500000005</v>
      </c>
      <c r="R45" s="4" t="str">
        <f t="shared" si="4"/>
        <v xml:space="preserve">№033 </v>
      </c>
    </row>
    <row r="46" spans="1:18">
      <c r="A46" s="41" t="s">
        <v>57</v>
      </c>
      <c r="B46" s="42">
        <v>1965.33</v>
      </c>
      <c r="C46" s="43">
        <v>436.78000000000003</v>
      </c>
      <c r="D46" s="41">
        <v>2402.12</v>
      </c>
      <c r="E46" s="42">
        <v>1965.3400000000001</v>
      </c>
      <c r="F46" s="43">
        <v>436.78000000000003</v>
      </c>
      <c r="G46" s="41">
        <v>2402.13</v>
      </c>
      <c r="H46" s="42">
        <f t="shared" si="9"/>
        <v>1.0000000000218279E-2</v>
      </c>
      <c r="I46" s="42">
        <f t="shared" si="9"/>
        <v>0</v>
      </c>
      <c r="J46" s="42">
        <f t="shared" si="3"/>
        <v>1.0000000000218279E-2</v>
      </c>
      <c r="K46" s="43">
        <v>-13.776299999999106</v>
      </c>
      <c r="L46" s="41">
        <v>0</v>
      </c>
      <c r="M46" s="42">
        <f t="shared" si="8"/>
        <v>6.5900000001438461E-2</v>
      </c>
      <c r="N46" s="43">
        <f t="shared" si="8"/>
        <v>0</v>
      </c>
      <c r="O46" s="41">
        <f t="shared" si="5"/>
        <v>6.5900000001438461E-2</v>
      </c>
      <c r="P46" s="41"/>
      <c r="Q46" s="43">
        <f t="shared" si="7"/>
        <v>-13.842200000000544</v>
      </c>
      <c r="R46" s="43" t="str">
        <f t="shared" si="4"/>
        <v xml:space="preserve">№034 </v>
      </c>
    </row>
    <row r="47" spans="1:18">
      <c r="A47" s="14" t="s">
        <v>58</v>
      </c>
      <c r="B47" s="44">
        <v>10851.19</v>
      </c>
      <c r="C47" s="4">
        <v>5467.1500000000005</v>
      </c>
      <c r="D47" s="14">
        <v>16318.34</v>
      </c>
      <c r="E47" s="44">
        <v>10867.54</v>
      </c>
      <c r="F47" s="4">
        <v>5477.18</v>
      </c>
      <c r="G47" s="14">
        <v>16344.720000000001</v>
      </c>
      <c r="H47" s="44">
        <f t="shared" si="9"/>
        <v>16.350000000000364</v>
      </c>
      <c r="I47" s="44">
        <f t="shared" si="9"/>
        <v>10.029999999999745</v>
      </c>
      <c r="J47" s="44">
        <f t="shared" si="3"/>
        <v>26.380000000000109</v>
      </c>
      <c r="K47" s="4">
        <v>298.84699999999611</v>
      </c>
      <c r="L47" s="14">
        <v>0</v>
      </c>
      <c r="M47" s="44">
        <f t="shared" si="8"/>
        <v>107.7465000000024</v>
      </c>
      <c r="N47" s="4">
        <f t="shared" si="8"/>
        <v>25.275599999999358</v>
      </c>
      <c r="O47" s="14">
        <f t="shared" si="5"/>
        <v>133.02210000000176</v>
      </c>
      <c r="P47" s="14"/>
      <c r="Q47" s="4">
        <f t="shared" si="7"/>
        <v>165.82489999999436</v>
      </c>
      <c r="R47" s="4" t="str">
        <f t="shared" si="4"/>
        <v xml:space="preserve">№035 </v>
      </c>
    </row>
    <row r="48" spans="1:18">
      <c r="A48" s="41" t="s">
        <v>59</v>
      </c>
      <c r="B48" s="42">
        <v>7468.68</v>
      </c>
      <c r="C48" s="43">
        <v>2278.87</v>
      </c>
      <c r="D48" s="41">
        <v>9747.56</v>
      </c>
      <c r="E48" s="42">
        <v>7484.93</v>
      </c>
      <c r="F48" s="43">
        <v>2281.02</v>
      </c>
      <c r="G48" s="41">
        <v>9765.9600000000009</v>
      </c>
      <c r="H48" s="42">
        <f t="shared" si="9"/>
        <v>16.25</v>
      </c>
      <c r="I48" s="42">
        <f t="shared" si="9"/>
        <v>2.1500000000000909</v>
      </c>
      <c r="J48" s="42">
        <f t="shared" si="3"/>
        <v>18.400000000000091</v>
      </c>
      <c r="K48" s="43">
        <v>1295.7867999999999</v>
      </c>
      <c r="L48" s="41">
        <v>0</v>
      </c>
      <c r="M48" s="42">
        <f t="shared" si="8"/>
        <v>107.08749999999999</v>
      </c>
      <c r="N48" s="43">
        <f t="shared" si="8"/>
        <v>5.4180000000002293</v>
      </c>
      <c r="O48" s="41">
        <f t="shared" si="5"/>
        <v>112.50550000000023</v>
      </c>
      <c r="P48" s="41"/>
      <c r="Q48" s="43">
        <f t="shared" si="7"/>
        <v>1183.2812999999996</v>
      </c>
      <c r="R48" s="43" t="str">
        <f t="shared" si="4"/>
        <v xml:space="preserve">№036 </v>
      </c>
    </row>
    <row r="49" spans="1:19">
      <c r="A49" s="14" t="s">
        <v>60</v>
      </c>
      <c r="B49" s="44"/>
      <c r="C49" s="4"/>
      <c r="D49" s="14"/>
      <c r="E49" s="44">
        <v>14613.130000000001</v>
      </c>
      <c r="F49" s="4">
        <v>6828.84</v>
      </c>
      <c r="G49" s="14">
        <v>21442.03</v>
      </c>
      <c r="H49" s="44"/>
      <c r="I49" s="44"/>
      <c r="J49" s="44"/>
      <c r="K49" s="4">
        <v>3.1999999973777449E-3</v>
      </c>
      <c r="L49" s="14">
        <v>0</v>
      </c>
      <c r="M49" s="46">
        <f t="shared" si="8"/>
        <v>0</v>
      </c>
      <c r="N49" s="4">
        <f t="shared" si="8"/>
        <v>0</v>
      </c>
      <c r="O49" s="14">
        <f>SUM(M49:N49)</f>
        <v>0</v>
      </c>
      <c r="P49" s="14"/>
      <c r="Q49" s="4">
        <f t="shared" si="7"/>
        <v>3.1999999973777449E-3</v>
      </c>
      <c r="R49" s="4" t="str">
        <f>A49</f>
        <v>№037 сбыт</v>
      </c>
    </row>
    <row r="50" spans="1:19">
      <c r="A50" s="41" t="s">
        <v>61</v>
      </c>
      <c r="B50" s="42">
        <v>4650.2</v>
      </c>
      <c r="C50" s="43">
        <v>2178.13</v>
      </c>
      <c r="D50" s="41">
        <v>6828.34</v>
      </c>
      <c r="E50" s="42">
        <v>4650.2</v>
      </c>
      <c r="F50" s="43">
        <v>2178.13</v>
      </c>
      <c r="G50" s="41">
        <v>6828.34</v>
      </c>
      <c r="H50" s="42">
        <f t="shared" si="9"/>
        <v>0</v>
      </c>
      <c r="I50" s="42">
        <f t="shared" si="9"/>
        <v>0</v>
      </c>
      <c r="J50" s="42">
        <f t="shared" si="3"/>
        <v>0</v>
      </c>
      <c r="K50" s="43">
        <v>4143.7846153108176</v>
      </c>
      <c r="L50" s="41">
        <v>0</v>
      </c>
      <c r="M50" s="42">
        <f t="shared" si="8"/>
        <v>0</v>
      </c>
      <c r="N50" s="43">
        <f t="shared" si="8"/>
        <v>0</v>
      </c>
      <c r="O50" s="41">
        <f t="shared" si="5"/>
        <v>0</v>
      </c>
      <c r="P50" s="41"/>
      <c r="Q50" s="43">
        <f t="shared" si="7"/>
        <v>4143.7846153108176</v>
      </c>
      <c r="R50" s="43" t="str">
        <f t="shared" si="4"/>
        <v>№038</v>
      </c>
      <c r="S50" s="4"/>
    </row>
    <row r="51" spans="1:19">
      <c r="A51" s="14" t="s">
        <v>62</v>
      </c>
      <c r="B51" s="44"/>
      <c r="C51" s="4"/>
      <c r="D51" s="14"/>
      <c r="E51" s="44"/>
      <c r="F51" s="4"/>
      <c r="G51" s="14"/>
      <c r="H51" s="44"/>
      <c r="I51" s="44"/>
      <c r="J51" s="44">
        <f t="shared" si="3"/>
        <v>0</v>
      </c>
      <c r="K51" s="4">
        <v>-582.58610000000476</v>
      </c>
      <c r="L51" s="14">
        <v>0</v>
      </c>
      <c r="M51" s="44">
        <f t="shared" si="8"/>
        <v>0</v>
      </c>
      <c r="N51" s="4">
        <f t="shared" si="8"/>
        <v>0</v>
      </c>
      <c r="O51" s="14">
        <f t="shared" si="5"/>
        <v>0</v>
      </c>
      <c r="P51" s="14"/>
      <c r="Q51" s="4">
        <f t="shared" si="7"/>
        <v>-582.58610000000476</v>
      </c>
      <c r="R51" s="4" t="str">
        <f t="shared" si="4"/>
        <v>№039  сбыт</v>
      </c>
    </row>
    <row r="52" spans="1:19">
      <c r="A52" s="41" t="s">
        <v>63</v>
      </c>
      <c r="B52" s="42">
        <v>1372.33</v>
      </c>
      <c r="C52" s="43">
        <v>2550.5300000000002</v>
      </c>
      <c r="D52" s="41">
        <v>3922.88</v>
      </c>
      <c r="E52" s="42">
        <v>1372.34</v>
      </c>
      <c r="F52" s="43">
        <v>2550.5300000000002</v>
      </c>
      <c r="G52" s="41">
        <v>3922.88</v>
      </c>
      <c r="H52" s="42">
        <f t="shared" ref="H52:I58" si="10">E52-B52</f>
        <v>9.9999999999909051E-3</v>
      </c>
      <c r="I52" s="42">
        <f t="shared" si="10"/>
        <v>0</v>
      </c>
      <c r="J52" s="42">
        <f t="shared" si="3"/>
        <v>9.9999999999909051E-3</v>
      </c>
      <c r="K52" s="43">
        <v>-0.42230000000025658</v>
      </c>
      <c r="L52" s="41">
        <v>0</v>
      </c>
      <c r="M52" s="42">
        <f t="shared" si="8"/>
        <v>6.5899999999940062E-2</v>
      </c>
      <c r="N52" s="43">
        <f t="shared" si="8"/>
        <v>0</v>
      </c>
      <c r="O52" s="41">
        <f t="shared" si="5"/>
        <v>6.5899999999940062E-2</v>
      </c>
      <c r="P52" s="41"/>
      <c r="Q52" s="43">
        <f t="shared" si="7"/>
        <v>-0.48820000000019664</v>
      </c>
      <c r="R52" s="43" t="str">
        <f t="shared" si="4"/>
        <v>№040</v>
      </c>
    </row>
    <row r="53" spans="1:19">
      <c r="A53" s="14" t="s">
        <v>64</v>
      </c>
      <c r="B53" s="44">
        <v>5722.9000000000005</v>
      </c>
      <c r="C53" s="4">
        <v>2940.77</v>
      </c>
      <c r="D53" s="14">
        <v>8664.1</v>
      </c>
      <c r="E53" s="44">
        <v>5722.9000000000005</v>
      </c>
      <c r="F53" s="4">
        <v>2940.77</v>
      </c>
      <c r="G53" s="14">
        <v>8664.1</v>
      </c>
      <c r="H53" s="44">
        <f t="shared" si="10"/>
        <v>0</v>
      </c>
      <c r="I53" s="44">
        <f t="shared" si="10"/>
        <v>0</v>
      </c>
      <c r="J53" s="44">
        <f t="shared" si="3"/>
        <v>0</v>
      </c>
      <c r="K53" s="4">
        <v>204.41019999999799</v>
      </c>
      <c r="L53" s="14">
        <v>0</v>
      </c>
      <c r="M53" s="44">
        <f t="shared" si="8"/>
        <v>0</v>
      </c>
      <c r="N53" s="4">
        <f t="shared" si="8"/>
        <v>0</v>
      </c>
      <c r="O53" s="14">
        <f t="shared" si="5"/>
        <v>0</v>
      </c>
      <c r="P53" s="14"/>
      <c r="Q53" s="4">
        <f t="shared" si="7"/>
        <v>204.41019999999799</v>
      </c>
      <c r="R53" s="4" t="str">
        <f t="shared" si="4"/>
        <v xml:space="preserve">№041 </v>
      </c>
    </row>
    <row r="54" spans="1:19">
      <c r="A54" s="41" t="s">
        <v>65</v>
      </c>
      <c r="B54" s="42">
        <v>10904.960000000001</v>
      </c>
      <c r="C54" s="43">
        <v>4772.16</v>
      </c>
      <c r="D54" s="41">
        <v>15677.130000000001</v>
      </c>
      <c r="E54" s="42">
        <v>11038.67</v>
      </c>
      <c r="F54" s="43">
        <v>4832.12</v>
      </c>
      <c r="G54" s="41">
        <v>15870.79</v>
      </c>
      <c r="H54" s="42">
        <f t="shared" si="10"/>
        <v>133.70999999999913</v>
      </c>
      <c r="I54" s="42">
        <f t="shared" si="10"/>
        <v>59.960000000000036</v>
      </c>
      <c r="J54" s="42">
        <f t="shared" si="3"/>
        <v>193.66999999999916</v>
      </c>
      <c r="K54" s="43">
        <v>-1575.8320000000031</v>
      </c>
      <c r="L54" s="41">
        <v>1500</v>
      </c>
      <c r="M54" s="42">
        <f t="shared" si="8"/>
        <v>881.14889999999423</v>
      </c>
      <c r="N54" s="43">
        <f t="shared" si="8"/>
        <v>151.09920000000008</v>
      </c>
      <c r="O54" s="41">
        <f t="shared" si="5"/>
        <v>1032.2480999999943</v>
      </c>
      <c r="P54" s="41"/>
      <c r="Q54" s="43">
        <f t="shared" si="7"/>
        <v>-1108.0800999999974</v>
      </c>
      <c r="R54" s="43" t="str">
        <f t="shared" si="4"/>
        <v xml:space="preserve">№041а </v>
      </c>
    </row>
    <row r="55" spans="1:19">
      <c r="A55" s="14" t="s">
        <v>66</v>
      </c>
      <c r="B55" s="44">
        <v>4487.7</v>
      </c>
      <c r="C55" s="4">
        <v>2442.0700000000002</v>
      </c>
      <c r="D55" s="14">
        <v>6929.81</v>
      </c>
      <c r="E55" s="44">
        <v>4740.62</v>
      </c>
      <c r="F55" s="4">
        <v>2480.9500000000003</v>
      </c>
      <c r="G55" s="14">
        <v>7221.6100000000006</v>
      </c>
      <c r="H55" s="44">
        <f t="shared" si="10"/>
        <v>252.92000000000007</v>
      </c>
      <c r="I55" s="44">
        <f t="shared" si="10"/>
        <v>38.880000000000109</v>
      </c>
      <c r="J55" s="44">
        <f t="shared" si="3"/>
        <v>291.80000000000018</v>
      </c>
      <c r="K55" s="4">
        <v>894.87460000000158</v>
      </c>
      <c r="L55" s="14">
        <v>2000</v>
      </c>
      <c r="M55" s="44">
        <f t="shared" si="8"/>
        <v>1666.7428000000004</v>
      </c>
      <c r="N55" s="4">
        <f t="shared" si="8"/>
        <v>97.97760000000028</v>
      </c>
      <c r="O55" s="14">
        <f t="shared" si="5"/>
        <v>1764.7204000000006</v>
      </c>
      <c r="P55" s="14"/>
      <c r="Q55" s="4">
        <f t="shared" si="7"/>
        <v>1130.1542000000009</v>
      </c>
      <c r="R55" s="4" t="str">
        <f t="shared" si="4"/>
        <v xml:space="preserve">№042 </v>
      </c>
    </row>
    <row r="56" spans="1:19">
      <c r="A56" s="41" t="s">
        <v>67</v>
      </c>
      <c r="B56" s="42">
        <v>5691.6900000000005</v>
      </c>
      <c r="C56" s="43">
        <v>2152.58</v>
      </c>
      <c r="D56" s="41">
        <v>7844.27</v>
      </c>
      <c r="E56" s="42">
        <v>5748.01</v>
      </c>
      <c r="F56" s="43">
        <v>2181.96</v>
      </c>
      <c r="G56" s="41">
        <v>7929.97</v>
      </c>
      <c r="H56" s="42">
        <f t="shared" si="10"/>
        <v>56.319999999999709</v>
      </c>
      <c r="I56" s="42">
        <f t="shared" si="10"/>
        <v>29.380000000000109</v>
      </c>
      <c r="J56" s="42">
        <f t="shared" si="3"/>
        <v>85.699999999999818</v>
      </c>
      <c r="K56" s="43">
        <v>-5681.3529000000026</v>
      </c>
      <c r="L56" s="41">
        <v>20000</v>
      </c>
      <c r="M56" s="42">
        <f t="shared" si="8"/>
        <v>371.14879999999806</v>
      </c>
      <c r="N56" s="43">
        <f t="shared" si="8"/>
        <v>74.037600000000282</v>
      </c>
      <c r="O56" s="41">
        <f t="shared" si="5"/>
        <v>445.18639999999834</v>
      </c>
      <c r="P56" s="41"/>
      <c r="Q56" s="43">
        <f t="shared" si="7"/>
        <v>13873.4607</v>
      </c>
      <c r="R56" s="43" t="str">
        <f t="shared" si="4"/>
        <v xml:space="preserve">№043\1 </v>
      </c>
    </row>
    <row r="57" spans="1:19">
      <c r="A57" s="14" t="s">
        <v>68</v>
      </c>
      <c r="B57" s="44">
        <v>21653.7</v>
      </c>
      <c r="C57" s="4">
        <v>9983.17</v>
      </c>
      <c r="D57" s="14">
        <v>31636.880000000001</v>
      </c>
      <c r="E57" s="44">
        <v>21774.53</v>
      </c>
      <c r="F57" s="4">
        <v>10061.370000000001</v>
      </c>
      <c r="G57" s="14">
        <v>31835.9</v>
      </c>
      <c r="H57" s="44">
        <f t="shared" si="10"/>
        <v>120.82999999999811</v>
      </c>
      <c r="I57" s="44">
        <f t="shared" si="10"/>
        <v>78.200000000000728</v>
      </c>
      <c r="J57" s="44">
        <f t="shared" si="3"/>
        <v>199.02999999999884</v>
      </c>
      <c r="K57" s="4">
        <v>-13403.415000000003</v>
      </c>
      <c r="L57" s="14">
        <v>0</v>
      </c>
      <c r="M57" s="46">
        <f t="shared" si="8"/>
        <v>796.26969999998755</v>
      </c>
      <c r="N57" s="4">
        <f t="shared" si="8"/>
        <v>197.06400000000184</v>
      </c>
      <c r="O57" s="14">
        <f t="shared" si="5"/>
        <v>993.33369999998945</v>
      </c>
      <c r="P57" s="14"/>
      <c r="Q57" s="4">
        <f t="shared" si="7"/>
        <v>-14396.748699999993</v>
      </c>
      <c r="R57" s="4" t="str">
        <f t="shared" si="4"/>
        <v xml:space="preserve">№043\2 </v>
      </c>
    </row>
    <row r="58" spans="1:19">
      <c r="A58" s="41" t="s">
        <v>69</v>
      </c>
      <c r="B58" s="42">
        <v>5614.9000000000005</v>
      </c>
      <c r="C58" s="43">
        <v>2662.76</v>
      </c>
      <c r="D58" s="41">
        <v>8277.66</v>
      </c>
      <c r="E58" s="42">
        <v>5628.36</v>
      </c>
      <c r="F58" s="43">
        <v>2662.76</v>
      </c>
      <c r="G58" s="41">
        <v>8291.1200000000008</v>
      </c>
      <c r="H58" s="42">
        <f t="shared" si="10"/>
        <v>13.459999999999127</v>
      </c>
      <c r="I58" s="42">
        <f t="shared" si="10"/>
        <v>0</v>
      </c>
      <c r="J58" s="42">
        <f t="shared" si="3"/>
        <v>13.459999999999127</v>
      </c>
      <c r="K58" s="43">
        <v>1108.5468999999955</v>
      </c>
      <c r="L58" s="41">
        <v>0</v>
      </c>
      <c r="M58" s="42">
        <f t="shared" si="8"/>
        <v>88.701399999994251</v>
      </c>
      <c r="N58" s="43">
        <f t="shared" si="8"/>
        <v>0</v>
      </c>
      <c r="O58" s="41">
        <f t="shared" si="5"/>
        <v>88.701399999994251</v>
      </c>
      <c r="P58" s="41"/>
      <c r="Q58" s="43">
        <f t="shared" si="7"/>
        <v>1019.8455000000013</v>
      </c>
      <c r="R58" s="43" t="str">
        <f t="shared" si="4"/>
        <v xml:space="preserve">№044 </v>
      </c>
    </row>
    <row r="59" spans="1:19">
      <c r="A59" s="14" t="s">
        <v>70</v>
      </c>
      <c r="B59" s="44"/>
      <c r="C59" s="4"/>
      <c r="D59" s="14"/>
      <c r="E59" s="44"/>
      <c r="F59" s="4"/>
      <c r="G59" s="14"/>
      <c r="H59" s="44"/>
      <c r="I59" s="44"/>
      <c r="J59" s="44">
        <f t="shared" si="3"/>
        <v>0</v>
      </c>
      <c r="K59" s="4">
        <v>0</v>
      </c>
      <c r="L59" s="14">
        <v>0</v>
      </c>
      <c r="M59" s="44"/>
      <c r="N59" s="4"/>
      <c r="O59" s="14"/>
      <c r="P59" s="14"/>
      <c r="Q59" s="4">
        <f t="shared" si="7"/>
        <v>0</v>
      </c>
      <c r="R59" s="4" t="str">
        <f t="shared" si="4"/>
        <v>№045 не установлен</v>
      </c>
    </row>
    <row r="60" spans="1:19">
      <c r="A60" s="41" t="s">
        <v>71</v>
      </c>
      <c r="B60" s="42">
        <v>7207.39</v>
      </c>
      <c r="C60" s="43">
        <v>4611.1900000000005</v>
      </c>
      <c r="D60" s="41">
        <v>11818.59</v>
      </c>
      <c r="E60" s="42">
        <v>7207.39</v>
      </c>
      <c r="F60" s="43">
        <v>4611.1900000000005</v>
      </c>
      <c r="G60" s="41">
        <v>11818.59</v>
      </c>
      <c r="H60" s="42">
        <f t="shared" ref="H60:I75" si="11">E60-B60</f>
        <v>0</v>
      </c>
      <c r="I60" s="42">
        <f t="shared" si="11"/>
        <v>0</v>
      </c>
      <c r="J60" s="42">
        <f t="shared" si="3"/>
        <v>0</v>
      </c>
      <c r="K60" s="43">
        <v>-8636.8584000000028</v>
      </c>
      <c r="L60" s="41">
        <v>3820.33</v>
      </c>
      <c r="M60" s="42">
        <f t="shared" ref="M60:N91" si="12">H60*M$6</f>
        <v>0</v>
      </c>
      <c r="N60" s="43">
        <f t="shared" si="12"/>
        <v>0</v>
      </c>
      <c r="O60" s="41">
        <f t="shared" si="5"/>
        <v>0</v>
      </c>
      <c r="P60" s="41"/>
      <c r="Q60" s="43">
        <f t="shared" si="7"/>
        <v>-4816.5284000000029</v>
      </c>
      <c r="R60" s="43" t="str">
        <f t="shared" si="4"/>
        <v xml:space="preserve">№046 </v>
      </c>
    </row>
    <row r="61" spans="1:19">
      <c r="A61" s="14" t="s">
        <v>72</v>
      </c>
      <c r="B61" s="44">
        <v>7877.95</v>
      </c>
      <c r="C61" s="4">
        <v>3316.15</v>
      </c>
      <c r="D61" s="14">
        <v>11194.130000000001</v>
      </c>
      <c r="E61" s="44">
        <v>7878.34</v>
      </c>
      <c r="F61" s="4">
        <v>3316.28</v>
      </c>
      <c r="G61" s="14">
        <v>11194.64</v>
      </c>
      <c r="H61" s="44">
        <f t="shared" si="11"/>
        <v>0.39000000000032742</v>
      </c>
      <c r="I61" s="44">
        <f t="shared" si="11"/>
        <v>0.13000000000010914</v>
      </c>
      <c r="J61" s="44">
        <f t="shared" si="3"/>
        <v>0.52000000000043656</v>
      </c>
      <c r="K61" s="4">
        <v>-1515.1922999999983</v>
      </c>
      <c r="L61" s="14">
        <v>0</v>
      </c>
      <c r="M61" s="44">
        <f t="shared" si="12"/>
        <v>2.5701000000021574</v>
      </c>
      <c r="N61" s="4">
        <f t="shared" si="12"/>
        <v>0.32760000000027506</v>
      </c>
      <c r="O61" s="14">
        <f t="shared" si="5"/>
        <v>2.8977000000024327</v>
      </c>
      <c r="P61" s="14"/>
      <c r="Q61" s="4">
        <f t="shared" si="7"/>
        <v>-1518.0900000000008</v>
      </c>
      <c r="R61" s="4" t="str">
        <f t="shared" si="4"/>
        <v xml:space="preserve">№046а </v>
      </c>
    </row>
    <row r="62" spans="1:19">
      <c r="A62" s="41" t="s">
        <v>73</v>
      </c>
      <c r="B62" s="42">
        <v>314.78000000000003</v>
      </c>
      <c r="C62" s="43">
        <v>144.71</v>
      </c>
      <c r="D62" s="41">
        <v>459.5</v>
      </c>
      <c r="E62" s="42">
        <v>314.78000000000003</v>
      </c>
      <c r="F62" s="43">
        <v>144.71</v>
      </c>
      <c r="G62" s="41">
        <v>459.5</v>
      </c>
      <c r="H62" s="42">
        <f t="shared" si="11"/>
        <v>0</v>
      </c>
      <c r="I62" s="42">
        <f t="shared" si="11"/>
        <v>0</v>
      </c>
      <c r="J62" s="42">
        <f t="shared" si="3"/>
        <v>0</v>
      </c>
      <c r="K62" s="43">
        <v>-2071.5971</v>
      </c>
      <c r="L62" s="41">
        <v>0</v>
      </c>
      <c r="M62" s="42">
        <f t="shared" si="12"/>
        <v>0</v>
      </c>
      <c r="N62" s="43">
        <f t="shared" si="12"/>
        <v>0</v>
      </c>
      <c r="O62" s="41">
        <f t="shared" si="5"/>
        <v>0</v>
      </c>
      <c r="P62" s="41"/>
      <c r="Q62" s="43">
        <f t="shared" si="7"/>
        <v>-2071.5971</v>
      </c>
      <c r="R62" s="43" t="str">
        <f t="shared" si="4"/>
        <v xml:space="preserve">№047 </v>
      </c>
    </row>
    <row r="63" spans="1:19">
      <c r="A63" s="14" t="s">
        <v>74</v>
      </c>
      <c r="B63" s="44">
        <v>13849.300000000001</v>
      </c>
      <c r="C63" s="4">
        <v>3792.89</v>
      </c>
      <c r="D63" s="14">
        <v>17642.21</v>
      </c>
      <c r="E63" s="44">
        <v>13850.1</v>
      </c>
      <c r="F63" s="4">
        <v>3792.9700000000003</v>
      </c>
      <c r="G63" s="14">
        <v>17643.09</v>
      </c>
      <c r="H63" s="44">
        <f t="shared" si="11"/>
        <v>0.7999999999992724</v>
      </c>
      <c r="I63" s="44">
        <f t="shared" si="11"/>
        <v>8.0000000000381988E-2</v>
      </c>
      <c r="J63" s="44">
        <f t="shared" si="3"/>
        <v>0.87999999999965439</v>
      </c>
      <c r="K63" s="4">
        <v>5250.088399999996</v>
      </c>
      <c r="L63" s="14">
        <v>0</v>
      </c>
      <c r="M63" s="44">
        <f t="shared" si="12"/>
        <v>5.271999999995205</v>
      </c>
      <c r="N63" s="4">
        <f t="shared" si="12"/>
        <v>0.20160000000096262</v>
      </c>
      <c r="O63" s="14">
        <f>SUM(M63:N63)</f>
        <v>5.4735999999961678</v>
      </c>
      <c r="P63" s="14"/>
      <c r="Q63" s="4">
        <f t="shared" si="7"/>
        <v>5244.6147999999994</v>
      </c>
      <c r="R63" s="4" t="str">
        <f t="shared" si="4"/>
        <v xml:space="preserve">№048 </v>
      </c>
    </row>
    <row r="64" spans="1:19">
      <c r="A64" s="41" t="s">
        <v>75</v>
      </c>
      <c r="B64" s="42">
        <v>11843.79</v>
      </c>
      <c r="C64" s="43">
        <v>4151.55</v>
      </c>
      <c r="D64" s="41">
        <v>15995.35</v>
      </c>
      <c r="E64" s="42">
        <v>11880.93</v>
      </c>
      <c r="F64" s="43">
        <v>4152.4800000000005</v>
      </c>
      <c r="G64" s="41">
        <v>16033.42</v>
      </c>
      <c r="H64" s="42">
        <f t="shared" si="11"/>
        <v>37.139999999999418</v>
      </c>
      <c r="I64" s="42">
        <f t="shared" si="11"/>
        <v>0.93000000000029104</v>
      </c>
      <c r="J64" s="42">
        <f t="shared" si="3"/>
        <v>38.069999999999709</v>
      </c>
      <c r="K64" s="43">
        <v>-3256.3478000000059</v>
      </c>
      <c r="L64" s="41">
        <v>0</v>
      </c>
      <c r="M64" s="42">
        <f t="shared" si="12"/>
        <v>244.75259999999616</v>
      </c>
      <c r="N64" s="43">
        <f t="shared" si="12"/>
        <v>2.3436000000007335</v>
      </c>
      <c r="O64" s="41">
        <f t="shared" si="5"/>
        <v>247.09619999999688</v>
      </c>
      <c r="P64" s="41"/>
      <c r="Q64" s="43">
        <f t="shared" si="7"/>
        <v>-3503.4440000000027</v>
      </c>
      <c r="R64" s="43" t="str">
        <f t="shared" si="4"/>
        <v xml:space="preserve">№049 </v>
      </c>
    </row>
    <row r="65" spans="1:18">
      <c r="A65" s="14" t="s">
        <v>76</v>
      </c>
      <c r="B65" s="44">
        <v>11873.86</v>
      </c>
      <c r="C65" s="4">
        <v>4793.42</v>
      </c>
      <c r="D65" s="14">
        <v>16667.29</v>
      </c>
      <c r="E65" s="44">
        <v>11874.14</v>
      </c>
      <c r="F65" s="4">
        <v>4793.5600000000004</v>
      </c>
      <c r="G65" s="14">
        <v>16667.71</v>
      </c>
      <c r="H65" s="44">
        <f t="shared" si="11"/>
        <v>0.27999999999883585</v>
      </c>
      <c r="I65" s="44">
        <f t="shared" si="11"/>
        <v>0.14000000000032742</v>
      </c>
      <c r="J65" s="44">
        <f t="shared" si="3"/>
        <v>0.41999999999916326</v>
      </c>
      <c r="K65" s="4">
        <v>3471.236899999999</v>
      </c>
      <c r="L65" s="14">
        <v>0</v>
      </c>
      <c r="M65" s="46">
        <f t="shared" si="12"/>
        <v>1.8451999999923281</v>
      </c>
      <c r="N65" s="4">
        <f t="shared" si="12"/>
        <v>0.35280000000082512</v>
      </c>
      <c r="O65" s="14">
        <f t="shared" si="5"/>
        <v>2.1979999999931534</v>
      </c>
      <c r="P65" s="14"/>
      <c r="Q65" s="4">
        <f t="shared" si="7"/>
        <v>3469.0389000000059</v>
      </c>
      <c r="R65" s="4" t="str">
        <f t="shared" si="4"/>
        <v xml:space="preserve">№050 </v>
      </c>
    </row>
    <row r="66" spans="1:18">
      <c r="A66" s="41" t="s">
        <v>77</v>
      </c>
      <c r="B66" s="42">
        <v>18271.16</v>
      </c>
      <c r="C66" s="43">
        <v>16392.420000000002</v>
      </c>
      <c r="D66" s="41">
        <v>34663.590000000004</v>
      </c>
      <c r="E66" s="42">
        <v>18343.84</v>
      </c>
      <c r="F66" s="43">
        <v>16435.22</v>
      </c>
      <c r="G66" s="41">
        <v>34779.06</v>
      </c>
      <c r="H66" s="42">
        <f t="shared" si="11"/>
        <v>72.680000000000291</v>
      </c>
      <c r="I66" s="42">
        <f t="shared" si="11"/>
        <v>42.799999999999272</v>
      </c>
      <c r="J66" s="42">
        <f t="shared" si="3"/>
        <v>115.47999999999956</v>
      </c>
      <c r="K66" s="43">
        <v>-7778.5510000000022</v>
      </c>
      <c r="L66" s="41">
        <v>0</v>
      </c>
      <c r="M66" s="42">
        <f t="shared" si="12"/>
        <v>478.9612000000019</v>
      </c>
      <c r="N66" s="43">
        <f t="shared" si="12"/>
        <v>107.85599999999816</v>
      </c>
      <c r="O66" s="41">
        <f t="shared" si="5"/>
        <v>586.81720000000007</v>
      </c>
      <c r="P66" s="41"/>
      <c r="Q66" s="43">
        <f t="shared" si="7"/>
        <v>-8365.3682000000026</v>
      </c>
      <c r="R66" s="43" t="str">
        <f t="shared" si="4"/>
        <v xml:space="preserve">№051 </v>
      </c>
    </row>
    <row r="67" spans="1:18">
      <c r="A67" s="14" t="s">
        <v>78</v>
      </c>
      <c r="B67" s="44">
        <v>6265.7300000000005</v>
      </c>
      <c r="C67" s="4">
        <v>2449.77</v>
      </c>
      <c r="D67" s="14">
        <v>8715.5</v>
      </c>
      <c r="E67" s="44">
        <v>6267.67</v>
      </c>
      <c r="F67" s="4">
        <v>2459.46</v>
      </c>
      <c r="G67" s="14">
        <v>8727.130000000001</v>
      </c>
      <c r="H67" s="44">
        <f t="shared" si="11"/>
        <v>1.9399999999995998</v>
      </c>
      <c r="I67" s="44">
        <f t="shared" si="11"/>
        <v>9.6900000000000546</v>
      </c>
      <c r="J67" s="44">
        <f t="shared" si="3"/>
        <v>11.629999999999654</v>
      </c>
      <c r="K67" s="4">
        <v>-737.16360000000316</v>
      </c>
      <c r="L67" s="14">
        <v>0</v>
      </c>
      <c r="M67" s="44">
        <f t="shared" si="12"/>
        <v>12.784599999997363</v>
      </c>
      <c r="N67" s="4">
        <f t="shared" si="12"/>
        <v>24.418800000000136</v>
      </c>
      <c r="O67" s="14">
        <f t="shared" si="5"/>
        <v>37.203399999997501</v>
      </c>
      <c r="P67" s="14"/>
      <c r="Q67" s="4">
        <f t="shared" si="7"/>
        <v>-774.36700000000064</v>
      </c>
      <c r="R67" s="4" t="str">
        <f t="shared" si="4"/>
        <v xml:space="preserve">№052 </v>
      </c>
    </row>
    <row r="68" spans="1:18">
      <c r="A68" s="41" t="s">
        <v>79</v>
      </c>
      <c r="B68" s="42">
        <v>6745.34</v>
      </c>
      <c r="C68" s="43">
        <v>2036.94</v>
      </c>
      <c r="D68" s="41">
        <v>8782.31</v>
      </c>
      <c r="E68" s="42">
        <v>6805.18</v>
      </c>
      <c r="F68" s="43">
        <v>2057.7600000000002</v>
      </c>
      <c r="G68" s="41">
        <v>8862.9699999999993</v>
      </c>
      <c r="H68" s="42">
        <f t="shared" si="11"/>
        <v>59.840000000000146</v>
      </c>
      <c r="I68" s="42">
        <f t="shared" si="11"/>
        <v>20.820000000000164</v>
      </c>
      <c r="J68" s="42">
        <f t="shared" si="3"/>
        <v>80.660000000000309</v>
      </c>
      <c r="K68" s="43">
        <v>-2273.0184000000017</v>
      </c>
      <c r="L68" s="41">
        <v>5000</v>
      </c>
      <c r="M68" s="42">
        <f t="shared" si="12"/>
        <v>394.34560000000096</v>
      </c>
      <c r="N68" s="43">
        <f t="shared" si="12"/>
        <v>52.466400000000412</v>
      </c>
      <c r="O68" s="41">
        <f t="shared" si="5"/>
        <v>446.81200000000138</v>
      </c>
      <c r="P68" s="41"/>
      <c r="Q68" s="43">
        <f t="shared" si="7"/>
        <v>2280.169599999997</v>
      </c>
      <c r="R68" s="43" t="str">
        <f t="shared" si="4"/>
        <v xml:space="preserve">№052а </v>
      </c>
    </row>
    <row r="69" spans="1:18">
      <c r="A69" s="14" t="s">
        <v>80</v>
      </c>
      <c r="B69" s="44">
        <v>637.6</v>
      </c>
      <c r="C69" s="4">
        <v>340.69</v>
      </c>
      <c r="D69" s="14">
        <v>978.30000000000007</v>
      </c>
      <c r="E69" s="44">
        <v>712.41</v>
      </c>
      <c r="F69" s="4">
        <v>372.81</v>
      </c>
      <c r="G69" s="14">
        <v>1085.22</v>
      </c>
      <c r="H69" s="44">
        <f t="shared" si="11"/>
        <v>74.809999999999945</v>
      </c>
      <c r="I69" s="44">
        <f t="shared" si="11"/>
        <v>32.120000000000005</v>
      </c>
      <c r="J69" s="44">
        <f t="shared" si="3"/>
        <v>106.92999999999995</v>
      </c>
      <c r="K69" s="4">
        <v>-3884.2667999999994</v>
      </c>
      <c r="L69" s="14">
        <v>0</v>
      </c>
      <c r="M69" s="44">
        <f t="shared" si="12"/>
        <v>492.99789999999962</v>
      </c>
      <c r="N69" s="4">
        <f t="shared" si="12"/>
        <v>80.942400000000006</v>
      </c>
      <c r="O69" s="14">
        <f t="shared" si="5"/>
        <v>573.94029999999964</v>
      </c>
      <c r="P69" s="14"/>
      <c r="Q69" s="4">
        <f t="shared" si="7"/>
        <v>-4458.2070999999987</v>
      </c>
      <c r="R69" s="4" t="str">
        <f t="shared" si="4"/>
        <v xml:space="preserve">№053 </v>
      </c>
    </row>
    <row r="70" spans="1:18">
      <c r="A70" s="41" t="s">
        <v>81</v>
      </c>
      <c r="B70" s="42">
        <v>1644.48</v>
      </c>
      <c r="C70" s="43">
        <v>796.94</v>
      </c>
      <c r="D70" s="41">
        <v>2441.42</v>
      </c>
      <c r="E70" s="42">
        <v>1644.48</v>
      </c>
      <c r="F70" s="43">
        <v>796.94</v>
      </c>
      <c r="G70" s="41">
        <v>2441.4299999999998</v>
      </c>
      <c r="H70" s="42">
        <f t="shared" si="11"/>
        <v>0</v>
      </c>
      <c r="I70" s="42">
        <f t="shared" si="11"/>
        <v>0</v>
      </c>
      <c r="J70" s="42">
        <f t="shared" si="3"/>
        <v>0</v>
      </c>
      <c r="K70" s="43">
        <v>-357.45859999999971</v>
      </c>
      <c r="L70" s="41">
        <v>0</v>
      </c>
      <c r="M70" s="42">
        <f t="shared" si="12"/>
        <v>0</v>
      </c>
      <c r="N70" s="43">
        <f t="shared" si="12"/>
        <v>0</v>
      </c>
      <c r="O70" s="41">
        <f t="shared" si="5"/>
        <v>0</v>
      </c>
      <c r="P70" s="41"/>
      <c r="Q70" s="43">
        <f t="shared" si="7"/>
        <v>-357.45859999999971</v>
      </c>
      <c r="R70" s="43" t="str">
        <f t="shared" si="4"/>
        <v xml:space="preserve">№054 </v>
      </c>
    </row>
    <row r="71" spans="1:18">
      <c r="A71" s="14" t="s">
        <v>82</v>
      </c>
      <c r="B71" s="44">
        <v>12839.880000000001</v>
      </c>
      <c r="C71" s="4">
        <v>5379.14</v>
      </c>
      <c r="D71" s="14">
        <v>18219.04</v>
      </c>
      <c r="E71" s="44">
        <v>12847.73</v>
      </c>
      <c r="F71" s="4">
        <v>5383.03</v>
      </c>
      <c r="G71" s="14">
        <v>18230.78</v>
      </c>
      <c r="H71" s="44">
        <f t="shared" si="11"/>
        <v>7.8499999999985448</v>
      </c>
      <c r="I71" s="44">
        <f t="shared" si="11"/>
        <v>3.8899999999994179</v>
      </c>
      <c r="J71" s="44">
        <f t="shared" si="3"/>
        <v>11.739999999997963</v>
      </c>
      <c r="K71" s="4">
        <v>209.61109999999414</v>
      </c>
      <c r="L71" s="14">
        <v>0</v>
      </c>
      <c r="M71" s="44">
        <f t="shared" si="12"/>
        <v>51.731499999990412</v>
      </c>
      <c r="N71" s="4">
        <f t="shared" si="12"/>
        <v>9.802799999998534</v>
      </c>
      <c r="O71" s="14">
        <f t="shared" si="5"/>
        <v>61.534299999988946</v>
      </c>
      <c r="P71" s="14"/>
      <c r="Q71" s="4">
        <f t="shared" si="7"/>
        <v>148.07680000000519</v>
      </c>
      <c r="R71" s="4" t="str">
        <f t="shared" si="4"/>
        <v xml:space="preserve">№055 </v>
      </c>
    </row>
    <row r="72" spans="1:18">
      <c r="A72" s="41" t="s">
        <v>83</v>
      </c>
      <c r="B72" s="42">
        <v>6731.1</v>
      </c>
      <c r="C72" s="43">
        <v>3055.13</v>
      </c>
      <c r="D72" s="41">
        <v>9786.23</v>
      </c>
      <c r="E72" s="42">
        <v>6731.1</v>
      </c>
      <c r="F72" s="43">
        <v>3055.13</v>
      </c>
      <c r="G72" s="41">
        <v>9786.23</v>
      </c>
      <c r="H72" s="42">
        <f t="shared" si="11"/>
        <v>0</v>
      </c>
      <c r="I72" s="42">
        <f t="shared" si="11"/>
        <v>0</v>
      </c>
      <c r="J72" s="42">
        <f t="shared" si="3"/>
        <v>0</v>
      </c>
      <c r="K72" s="43">
        <v>1633.9705999999987</v>
      </c>
      <c r="L72" s="41">
        <v>2000</v>
      </c>
      <c r="M72" s="42">
        <f t="shared" si="12"/>
        <v>0</v>
      </c>
      <c r="N72" s="43">
        <f t="shared" si="12"/>
        <v>0</v>
      </c>
      <c r="O72" s="41">
        <f t="shared" si="5"/>
        <v>0</v>
      </c>
      <c r="P72" s="41"/>
      <c r="Q72" s="43">
        <f t="shared" si="7"/>
        <v>3633.9705999999987</v>
      </c>
      <c r="R72" s="43" t="str">
        <f t="shared" si="4"/>
        <v xml:space="preserve">№056 </v>
      </c>
    </row>
    <row r="73" spans="1:18">
      <c r="A73" s="14" t="s">
        <v>84</v>
      </c>
      <c r="B73" s="44">
        <v>3551.4900000000002</v>
      </c>
      <c r="C73" s="4">
        <v>3071.84</v>
      </c>
      <c r="D73" s="14">
        <v>6623.35</v>
      </c>
      <c r="E73" s="44">
        <v>3551.4900000000002</v>
      </c>
      <c r="F73" s="4">
        <v>3071.84</v>
      </c>
      <c r="G73" s="14">
        <v>6623.35</v>
      </c>
      <c r="H73" s="44">
        <f t="shared" si="11"/>
        <v>0</v>
      </c>
      <c r="I73" s="44">
        <f t="shared" si="11"/>
        <v>0</v>
      </c>
      <c r="J73" s="44">
        <f t="shared" si="3"/>
        <v>0</v>
      </c>
      <c r="K73" s="4">
        <v>-1197.830650000001</v>
      </c>
      <c r="L73" s="14">
        <v>1200</v>
      </c>
      <c r="M73" s="46">
        <f t="shared" si="12"/>
        <v>0</v>
      </c>
      <c r="N73" s="4">
        <f t="shared" si="12"/>
        <v>0</v>
      </c>
      <c r="O73" s="14">
        <f t="shared" si="5"/>
        <v>0</v>
      </c>
      <c r="P73" s="14"/>
      <c r="Q73" s="4">
        <f t="shared" si="7"/>
        <v>2.1693499999989854</v>
      </c>
      <c r="R73" s="4" t="str">
        <f t="shared" si="4"/>
        <v xml:space="preserve">№057 </v>
      </c>
    </row>
    <row r="74" spans="1:18">
      <c r="A74" s="41" t="s">
        <v>85</v>
      </c>
      <c r="B74" s="42">
        <v>9511.5</v>
      </c>
      <c r="C74" s="43">
        <v>3291.05</v>
      </c>
      <c r="D74" s="41">
        <v>12802.56</v>
      </c>
      <c r="E74" s="42">
        <v>9511.52</v>
      </c>
      <c r="F74" s="43">
        <v>3291.05</v>
      </c>
      <c r="G74" s="41">
        <v>12802.58</v>
      </c>
      <c r="H74" s="42">
        <f t="shared" si="11"/>
        <v>2.0000000000436557E-2</v>
      </c>
      <c r="I74" s="42">
        <f t="shared" si="11"/>
        <v>0</v>
      </c>
      <c r="J74" s="42">
        <f t="shared" si="3"/>
        <v>2.0000000000436557E-2</v>
      </c>
      <c r="K74" s="43">
        <v>443.3501000000017</v>
      </c>
      <c r="L74" s="41">
        <v>0</v>
      </c>
      <c r="M74" s="42">
        <f t="shared" si="12"/>
        <v>0.13180000000287692</v>
      </c>
      <c r="N74" s="43">
        <f t="shared" si="12"/>
        <v>0</v>
      </c>
      <c r="O74" s="41">
        <f t="shared" si="5"/>
        <v>0.13180000000287692</v>
      </c>
      <c r="P74" s="41"/>
      <c r="Q74" s="43">
        <f t="shared" si="7"/>
        <v>443.21829999999881</v>
      </c>
      <c r="R74" s="43" t="str">
        <f t="shared" si="4"/>
        <v xml:space="preserve">№058 </v>
      </c>
    </row>
    <row r="75" spans="1:18">
      <c r="A75" s="14" t="s">
        <v>86</v>
      </c>
      <c r="B75" s="44">
        <v>26395.61</v>
      </c>
      <c r="C75" s="4">
        <v>11657.16</v>
      </c>
      <c r="D75" s="14">
        <v>38052.78</v>
      </c>
      <c r="E75" s="44">
        <v>26758.080000000002</v>
      </c>
      <c r="F75" s="4">
        <v>11825.4</v>
      </c>
      <c r="G75" s="14">
        <v>38583.480000000003</v>
      </c>
      <c r="H75" s="44">
        <f t="shared" si="11"/>
        <v>362.47000000000116</v>
      </c>
      <c r="I75" s="44">
        <f t="shared" si="11"/>
        <v>168.23999999999978</v>
      </c>
      <c r="J75" s="44">
        <f t="shared" ref="J75:J138" si="13">SUM(H75:I75)</f>
        <v>530.71000000000095</v>
      </c>
      <c r="K75" s="4">
        <v>3348.4699999999984</v>
      </c>
      <c r="L75" s="14">
        <v>0</v>
      </c>
      <c r="M75" s="44">
        <f t="shared" si="12"/>
        <v>2388.6773000000076</v>
      </c>
      <c r="N75" s="4">
        <f t="shared" si="12"/>
        <v>423.96479999999946</v>
      </c>
      <c r="O75" s="14">
        <f t="shared" si="5"/>
        <v>2812.6421000000068</v>
      </c>
      <c r="P75" s="14"/>
      <c r="Q75" s="4">
        <f>K75-O75+L75</f>
        <v>535.82789999999159</v>
      </c>
      <c r="R75" s="4" t="str">
        <f t="shared" ref="R75:R138" si="14">A75</f>
        <v xml:space="preserve">№059 </v>
      </c>
    </row>
    <row r="76" spans="1:18">
      <c r="A76" s="41" t="s">
        <v>87</v>
      </c>
      <c r="B76" s="42">
        <v>4165.22</v>
      </c>
      <c r="C76" s="43">
        <v>1728.29</v>
      </c>
      <c r="D76" s="41">
        <v>5893.53</v>
      </c>
      <c r="E76" s="42">
        <v>4322.6499999999996</v>
      </c>
      <c r="F76" s="43">
        <v>1747.46</v>
      </c>
      <c r="G76" s="41">
        <v>6070.13</v>
      </c>
      <c r="H76" s="42">
        <f t="shared" ref="H76:I91" si="15">E76-B76</f>
        <v>157.42999999999938</v>
      </c>
      <c r="I76" s="42">
        <f t="shared" si="15"/>
        <v>19.170000000000073</v>
      </c>
      <c r="J76" s="42">
        <f t="shared" si="13"/>
        <v>176.59999999999945</v>
      </c>
      <c r="K76" s="43">
        <v>-5315.7834000000021</v>
      </c>
      <c r="L76" s="41">
        <v>0</v>
      </c>
      <c r="M76" s="42">
        <f t="shared" si="12"/>
        <v>1037.4636999999959</v>
      </c>
      <c r="N76" s="43">
        <f t="shared" si="12"/>
        <v>48.308400000000184</v>
      </c>
      <c r="O76" s="41">
        <f t="shared" ref="O76:O138" si="16">SUM(M76:N76)</f>
        <v>1085.772099999996</v>
      </c>
      <c r="P76" s="41"/>
      <c r="Q76" s="43">
        <f>K76-O76+L76</f>
        <v>-6401.5554999999986</v>
      </c>
      <c r="R76" s="43" t="str">
        <f t="shared" si="14"/>
        <v xml:space="preserve">№060 </v>
      </c>
    </row>
    <row r="77" spans="1:18">
      <c r="A77" s="14" t="s">
        <v>88</v>
      </c>
      <c r="B77" s="44">
        <v>5803.82</v>
      </c>
      <c r="C77" s="4">
        <v>2259.91</v>
      </c>
      <c r="D77" s="14">
        <v>8063.7300000000005</v>
      </c>
      <c r="E77" s="44">
        <v>5803.9400000000005</v>
      </c>
      <c r="F77" s="4">
        <v>2260.4</v>
      </c>
      <c r="G77" s="14">
        <v>8064.35</v>
      </c>
      <c r="H77" s="44">
        <f t="shared" si="15"/>
        <v>0.12000000000080036</v>
      </c>
      <c r="I77" s="44">
        <f t="shared" si="15"/>
        <v>0.49000000000023647</v>
      </c>
      <c r="J77" s="44">
        <f t="shared" si="13"/>
        <v>0.61000000000103682</v>
      </c>
      <c r="K77" s="4">
        <v>-3190.2936999999979</v>
      </c>
      <c r="L77" s="14">
        <v>0</v>
      </c>
      <c r="M77" s="44">
        <f t="shared" si="12"/>
        <v>0.79080000000527428</v>
      </c>
      <c r="N77" s="4">
        <f t="shared" si="12"/>
        <v>1.2348000000005959</v>
      </c>
      <c r="O77" s="14">
        <f t="shared" si="16"/>
        <v>2.0256000000058703</v>
      </c>
      <c r="P77" s="14"/>
      <c r="Q77" s="4">
        <f t="shared" ref="Q77:Q140" si="17">K77-O77+L77+P77</f>
        <v>-3192.3193000000038</v>
      </c>
      <c r="R77" s="4" t="str">
        <f t="shared" si="14"/>
        <v xml:space="preserve">№061 </v>
      </c>
    </row>
    <row r="78" spans="1:18">
      <c r="A78" s="41" t="s">
        <v>89</v>
      </c>
      <c r="B78" s="42">
        <v>18028.22</v>
      </c>
      <c r="C78" s="43">
        <v>10702.08</v>
      </c>
      <c r="D78" s="41">
        <v>28730.850000000002</v>
      </c>
      <c r="E78" s="42">
        <v>18053.91</v>
      </c>
      <c r="F78" s="43">
        <v>10708.26</v>
      </c>
      <c r="G78" s="41">
        <v>28762.71</v>
      </c>
      <c r="H78" s="42">
        <f t="shared" si="15"/>
        <v>25.68999999999869</v>
      </c>
      <c r="I78" s="42">
        <f t="shared" si="15"/>
        <v>6.180000000000291</v>
      </c>
      <c r="J78" s="42">
        <f t="shared" si="13"/>
        <v>31.869999999998981</v>
      </c>
      <c r="K78" s="43">
        <v>-0.17830000000776636</v>
      </c>
      <c r="L78" s="41">
        <v>0</v>
      </c>
      <c r="M78" s="42">
        <f t="shared" si="12"/>
        <v>169.29709999999136</v>
      </c>
      <c r="N78" s="43">
        <f t="shared" si="12"/>
        <v>15.573600000000734</v>
      </c>
      <c r="O78" s="41">
        <f t="shared" si="16"/>
        <v>184.8706999999921</v>
      </c>
      <c r="P78" s="41"/>
      <c r="Q78" s="43">
        <f t="shared" si="17"/>
        <v>-185.04899999999986</v>
      </c>
      <c r="R78" s="43" t="str">
        <f t="shared" si="14"/>
        <v xml:space="preserve">№062 </v>
      </c>
    </row>
    <row r="79" spans="1:18">
      <c r="A79" s="14" t="s">
        <v>90</v>
      </c>
      <c r="B79" s="44">
        <v>7362.43</v>
      </c>
      <c r="C79" s="4">
        <v>2222.41</v>
      </c>
      <c r="D79" s="14">
        <v>9584.86</v>
      </c>
      <c r="E79" s="44">
        <v>7373.95</v>
      </c>
      <c r="F79" s="4">
        <v>2222.41</v>
      </c>
      <c r="G79" s="14">
        <v>9596.3700000000008</v>
      </c>
      <c r="H79" s="44">
        <f t="shared" si="15"/>
        <v>11.519999999999527</v>
      </c>
      <c r="I79" s="44">
        <f t="shared" si="15"/>
        <v>0</v>
      </c>
      <c r="J79" s="44">
        <f t="shared" si="13"/>
        <v>11.519999999999527</v>
      </c>
      <c r="K79" s="4">
        <v>-0.12989999999808788</v>
      </c>
      <c r="L79" s="14">
        <v>0</v>
      </c>
      <c r="M79" s="44">
        <f t="shared" si="12"/>
        <v>75.916799999996883</v>
      </c>
      <c r="N79" s="4">
        <f t="shared" si="12"/>
        <v>0</v>
      </c>
      <c r="O79" s="14">
        <f t="shared" si="16"/>
        <v>75.916799999996883</v>
      </c>
      <c r="P79" s="14"/>
      <c r="Q79" s="4">
        <f t="shared" si="17"/>
        <v>-76.046699999994971</v>
      </c>
      <c r="R79" s="4" t="str">
        <f t="shared" si="14"/>
        <v xml:space="preserve">№062а </v>
      </c>
    </row>
    <row r="80" spans="1:18">
      <c r="A80" s="41" t="s">
        <v>91</v>
      </c>
      <c r="B80" s="42">
        <v>1307.01</v>
      </c>
      <c r="C80" s="43">
        <v>767.82</v>
      </c>
      <c r="D80" s="41">
        <v>2074.84</v>
      </c>
      <c r="E80" s="42">
        <v>1307.03</v>
      </c>
      <c r="F80" s="43">
        <v>767.85</v>
      </c>
      <c r="G80" s="41">
        <v>2074.89</v>
      </c>
      <c r="H80" s="42">
        <f t="shared" si="15"/>
        <v>1.999999999998181E-2</v>
      </c>
      <c r="I80" s="42">
        <f t="shared" si="15"/>
        <v>2.9999999999972715E-2</v>
      </c>
      <c r="J80" s="42">
        <f t="shared" si="13"/>
        <v>4.9999999999954525E-2</v>
      </c>
      <c r="K80" s="43">
        <v>1.0029000000013184</v>
      </c>
      <c r="L80" s="41">
        <v>0</v>
      </c>
      <c r="M80" s="42">
        <f t="shared" si="12"/>
        <v>0.13179999999988012</v>
      </c>
      <c r="N80" s="43">
        <f t="shared" si="12"/>
        <v>7.5599999999931236E-2</v>
      </c>
      <c r="O80" s="41">
        <f t="shared" si="16"/>
        <v>0.20739999999981135</v>
      </c>
      <c r="P80" s="41"/>
      <c r="Q80" s="43">
        <f t="shared" si="17"/>
        <v>0.79550000000150711</v>
      </c>
      <c r="R80" s="43" t="str">
        <f t="shared" si="14"/>
        <v xml:space="preserve">№063 </v>
      </c>
    </row>
    <row r="81" spans="1:18">
      <c r="A81" s="14" t="s">
        <v>92</v>
      </c>
      <c r="B81" s="44">
        <v>73.460000000000008</v>
      </c>
      <c r="C81" s="4">
        <v>18.420000000000002</v>
      </c>
      <c r="D81" s="14">
        <v>91.89</v>
      </c>
      <c r="E81" s="44">
        <v>73.460000000000008</v>
      </c>
      <c r="F81" s="4">
        <v>18.420000000000002</v>
      </c>
      <c r="G81" s="14">
        <v>91.89</v>
      </c>
      <c r="H81" s="44">
        <f t="shared" si="15"/>
        <v>0</v>
      </c>
      <c r="I81" s="44">
        <f t="shared" si="15"/>
        <v>0</v>
      </c>
      <c r="J81" s="44">
        <f t="shared" si="13"/>
        <v>0</v>
      </c>
      <c r="K81" s="4">
        <v>38467.140199999994</v>
      </c>
      <c r="L81" s="14">
        <v>0</v>
      </c>
      <c r="M81" s="46">
        <f t="shared" si="12"/>
        <v>0</v>
      </c>
      <c r="N81" s="4">
        <f t="shared" si="12"/>
        <v>0</v>
      </c>
      <c r="O81" s="14">
        <f t="shared" si="16"/>
        <v>0</v>
      </c>
      <c r="P81" s="14"/>
      <c r="Q81" s="4">
        <f t="shared" si="17"/>
        <v>38467.140199999994</v>
      </c>
      <c r="R81" s="4" t="str">
        <f t="shared" si="14"/>
        <v xml:space="preserve">№064\1 </v>
      </c>
    </row>
    <row r="82" spans="1:18">
      <c r="A82" s="41" t="s">
        <v>93</v>
      </c>
      <c r="B82" s="42">
        <v>7384.31</v>
      </c>
      <c r="C82" s="43">
        <v>2608.17</v>
      </c>
      <c r="D82" s="41">
        <v>9992.5</v>
      </c>
      <c r="E82" s="42">
        <v>7384.33</v>
      </c>
      <c r="F82" s="43">
        <v>2608.19</v>
      </c>
      <c r="G82" s="41">
        <v>9992.5300000000007</v>
      </c>
      <c r="H82" s="42">
        <f t="shared" si="15"/>
        <v>1.9999999999527063E-2</v>
      </c>
      <c r="I82" s="42">
        <f t="shared" si="15"/>
        <v>1.999999999998181E-2</v>
      </c>
      <c r="J82" s="42">
        <f t="shared" si="13"/>
        <v>3.9999999999508873E-2</v>
      </c>
      <c r="K82" s="43">
        <v>-38320.990500000007</v>
      </c>
      <c r="L82" s="41">
        <v>0</v>
      </c>
      <c r="M82" s="42">
        <f t="shared" si="12"/>
        <v>0.13179999999688333</v>
      </c>
      <c r="N82" s="43">
        <f t="shared" si="12"/>
        <v>5.0399999999954162E-2</v>
      </c>
      <c r="O82" s="41">
        <f t="shared" si="16"/>
        <v>0.1821999999968375</v>
      </c>
      <c r="P82" s="41"/>
      <c r="Q82" s="43">
        <f t="shared" si="17"/>
        <v>-38321.172700000003</v>
      </c>
      <c r="R82" s="43" t="str">
        <f t="shared" si="14"/>
        <v xml:space="preserve">№064\2 </v>
      </c>
    </row>
    <row r="83" spans="1:18">
      <c r="A83" s="14" t="s">
        <v>94</v>
      </c>
      <c r="B83" s="44">
        <v>37000.53</v>
      </c>
      <c r="C83" s="4">
        <v>13718.82</v>
      </c>
      <c r="D83" s="14">
        <v>50719.35</v>
      </c>
      <c r="E83" s="44">
        <v>38560.120000000003</v>
      </c>
      <c r="F83" s="4">
        <v>14400.66</v>
      </c>
      <c r="G83" s="14">
        <v>52960.79</v>
      </c>
      <c r="H83" s="44">
        <f t="shared" si="15"/>
        <v>1559.5900000000038</v>
      </c>
      <c r="I83" s="44">
        <f t="shared" si="15"/>
        <v>681.84000000000015</v>
      </c>
      <c r="J83" s="44">
        <f t="shared" si="13"/>
        <v>2241.4300000000039</v>
      </c>
      <c r="K83" s="4">
        <v>-6169.3243999999722</v>
      </c>
      <c r="L83" s="14">
        <v>6300</v>
      </c>
      <c r="M83" s="46">
        <f t="shared" si="12"/>
        <v>10277.698100000025</v>
      </c>
      <c r="N83" s="4">
        <f t="shared" si="12"/>
        <v>1718.2368000000004</v>
      </c>
      <c r="O83" s="14">
        <f t="shared" si="16"/>
        <v>11995.934900000026</v>
      </c>
      <c r="P83" s="14"/>
      <c r="Q83" s="4">
        <f t="shared" si="17"/>
        <v>-11865.259299999998</v>
      </c>
      <c r="R83" s="4" t="str">
        <f t="shared" si="14"/>
        <v xml:space="preserve">№065 </v>
      </c>
    </row>
    <row r="84" spans="1:18">
      <c r="A84" s="41" t="s">
        <v>95</v>
      </c>
      <c r="B84" s="42">
        <v>14365.03</v>
      </c>
      <c r="C84" s="43">
        <v>6654.68</v>
      </c>
      <c r="D84" s="41">
        <v>21019.72</v>
      </c>
      <c r="E84" s="42">
        <v>14594.130000000001</v>
      </c>
      <c r="F84" s="43">
        <v>6824.32</v>
      </c>
      <c r="G84" s="41">
        <v>21418.46</v>
      </c>
      <c r="H84" s="42">
        <f t="shared" si="15"/>
        <v>229.10000000000036</v>
      </c>
      <c r="I84" s="42">
        <f t="shared" si="15"/>
        <v>169.63999999999942</v>
      </c>
      <c r="J84" s="42">
        <f t="shared" si="13"/>
        <v>398.73999999999978</v>
      </c>
      <c r="K84" s="43">
        <v>-10453.863700000005</v>
      </c>
      <c r="L84" s="41">
        <v>0</v>
      </c>
      <c r="M84" s="42">
        <f t="shared" si="12"/>
        <v>1509.7690000000023</v>
      </c>
      <c r="N84" s="43">
        <f t="shared" si="12"/>
        <v>427.49279999999851</v>
      </c>
      <c r="O84" s="41">
        <f t="shared" si="16"/>
        <v>1937.2618000000007</v>
      </c>
      <c r="P84" s="41"/>
      <c r="Q84" s="43">
        <f t="shared" si="17"/>
        <v>-12391.125500000006</v>
      </c>
      <c r="R84" s="43" t="str">
        <f t="shared" si="14"/>
        <v xml:space="preserve">№066 </v>
      </c>
    </row>
    <row r="85" spans="1:18">
      <c r="A85" s="14" t="s">
        <v>96</v>
      </c>
      <c r="B85" s="44">
        <v>4722.3900000000003</v>
      </c>
      <c r="C85" s="4">
        <v>2314.69</v>
      </c>
      <c r="D85" s="14">
        <v>7037.09</v>
      </c>
      <c r="E85" s="44">
        <v>4732.62</v>
      </c>
      <c r="F85" s="4">
        <v>2314.7000000000003</v>
      </c>
      <c r="G85" s="14">
        <v>7047.32</v>
      </c>
      <c r="H85" s="44">
        <f t="shared" si="15"/>
        <v>10.229999999999563</v>
      </c>
      <c r="I85" s="44">
        <f t="shared" si="15"/>
        <v>1.0000000000218279E-2</v>
      </c>
      <c r="J85" s="44">
        <f t="shared" si="13"/>
        <v>10.239999999999782</v>
      </c>
      <c r="K85" s="4">
        <v>1222.373599999999</v>
      </c>
      <c r="L85" s="14">
        <v>0</v>
      </c>
      <c r="M85" s="44">
        <f t="shared" si="12"/>
        <v>67.415699999997116</v>
      </c>
      <c r="N85" s="4">
        <f t="shared" si="12"/>
        <v>2.5200000000550064E-2</v>
      </c>
      <c r="O85" s="14">
        <f>SUM(M85:N85)</f>
        <v>67.440899999997669</v>
      </c>
      <c r="P85" s="14"/>
      <c r="Q85" s="4">
        <f t="shared" si="17"/>
        <v>1154.9327000000012</v>
      </c>
      <c r="R85" s="4" t="str">
        <f t="shared" si="14"/>
        <v>№067</v>
      </c>
    </row>
    <row r="86" spans="1:18">
      <c r="A86" s="41" t="s">
        <v>97</v>
      </c>
      <c r="B86" s="42">
        <v>7122.76</v>
      </c>
      <c r="C86" s="43">
        <v>5297.37</v>
      </c>
      <c r="D86" s="41">
        <v>12420.16</v>
      </c>
      <c r="E86" s="42">
        <v>7132.24</v>
      </c>
      <c r="F86" s="43">
        <v>5299.95</v>
      </c>
      <c r="G86" s="41">
        <v>12432.210000000001</v>
      </c>
      <c r="H86" s="42">
        <f t="shared" si="15"/>
        <v>9.4799999999995634</v>
      </c>
      <c r="I86" s="42">
        <f t="shared" si="15"/>
        <v>2.5799999999999272</v>
      </c>
      <c r="J86" s="42">
        <f t="shared" si="13"/>
        <v>12.059999999999491</v>
      </c>
      <c r="K86" s="43">
        <v>6321.7467999999981</v>
      </c>
      <c r="L86" s="41">
        <v>0</v>
      </c>
      <c r="M86" s="42">
        <f t="shared" si="12"/>
        <v>62.473199999997121</v>
      </c>
      <c r="N86" s="43">
        <f t="shared" si="12"/>
        <v>6.5015999999998169</v>
      </c>
      <c r="O86" s="41">
        <f t="shared" si="16"/>
        <v>68.974799999996932</v>
      </c>
      <c r="P86" s="41"/>
      <c r="Q86" s="43">
        <f t="shared" si="17"/>
        <v>6252.7720000000008</v>
      </c>
      <c r="R86" s="43" t="str">
        <f t="shared" si="14"/>
        <v xml:space="preserve">№068 </v>
      </c>
    </row>
    <row r="87" spans="1:18">
      <c r="A87" s="14" t="s">
        <v>98</v>
      </c>
      <c r="B87" s="44">
        <v>1491.45</v>
      </c>
      <c r="C87" s="4">
        <v>1028.47</v>
      </c>
      <c r="D87" s="14">
        <v>2519.92</v>
      </c>
      <c r="E87" s="44">
        <v>1491.6200000000001</v>
      </c>
      <c r="F87" s="4">
        <v>1028.47</v>
      </c>
      <c r="G87" s="14">
        <v>2520.09</v>
      </c>
      <c r="H87" s="44">
        <f t="shared" si="15"/>
        <v>0.17000000000007276</v>
      </c>
      <c r="I87" s="44">
        <f t="shared" si="15"/>
        <v>0</v>
      </c>
      <c r="J87" s="44">
        <f t="shared" si="13"/>
        <v>0.17000000000007276</v>
      </c>
      <c r="K87" s="4">
        <v>-131.17335899999989</v>
      </c>
      <c r="L87" s="14">
        <v>0</v>
      </c>
      <c r="M87" s="44">
        <f t="shared" si="12"/>
        <v>1.1203000000004795</v>
      </c>
      <c r="N87" s="4">
        <f t="shared" si="12"/>
        <v>0</v>
      </c>
      <c r="O87" s="14">
        <f t="shared" si="16"/>
        <v>1.1203000000004795</v>
      </c>
      <c r="P87" s="14"/>
      <c r="Q87" s="4">
        <f t="shared" si="17"/>
        <v>-132.29365900000036</v>
      </c>
      <c r="R87" s="4" t="str">
        <f t="shared" si="14"/>
        <v xml:space="preserve">№069 </v>
      </c>
    </row>
    <row r="88" spans="1:18">
      <c r="A88" s="41" t="s">
        <v>99</v>
      </c>
      <c r="B88" s="42">
        <v>5913.93</v>
      </c>
      <c r="C88" s="43">
        <v>3033.2400000000002</v>
      </c>
      <c r="D88" s="41">
        <v>8947.18</v>
      </c>
      <c r="E88" s="42">
        <v>5914.68</v>
      </c>
      <c r="F88" s="43">
        <v>3033.69</v>
      </c>
      <c r="G88" s="41">
        <v>8948.380000000001</v>
      </c>
      <c r="H88" s="42">
        <f t="shared" si="15"/>
        <v>0.75</v>
      </c>
      <c r="I88" s="42">
        <f t="shared" si="15"/>
        <v>0.4499999999998181</v>
      </c>
      <c r="J88" s="42">
        <f t="shared" si="13"/>
        <v>1.1999999999998181</v>
      </c>
      <c r="K88" s="43">
        <v>1487.7947999999981</v>
      </c>
      <c r="L88" s="41">
        <v>0</v>
      </c>
      <c r="M88" s="42">
        <f t="shared" si="12"/>
        <v>4.9424999999999999</v>
      </c>
      <c r="N88" s="43">
        <f t="shared" si="12"/>
        <v>1.1339999999995416</v>
      </c>
      <c r="O88" s="41">
        <f t="shared" si="16"/>
        <v>6.076499999999541</v>
      </c>
      <c r="P88" s="41"/>
      <c r="Q88" s="43">
        <f t="shared" si="17"/>
        <v>1481.7182999999986</v>
      </c>
      <c r="R88" s="43" t="str">
        <f t="shared" si="14"/>
        <v xml:space="preserve">№070 </v>
      </c>
    </row>
    <row r="89" spans="1:18">
      <c r="A89" s="14" t="s">
        <v>100</v>
      </c>
      <c r="B89" s="44">
        <v>1522.88</v>
      </c>
      <c r="C89" s="4">
        <v>733.36</v>
      </c>
      <c r="D89" s="14">
        <v>2256.2600000000002</v>
      </c>
      <c r="E89" s="44">
        <v>1522.88</v>
      </c>
      <c r="F89" s="4">
        <v>733.36</v>
      </c>
      <c r="G89" s="14">
        <v>2256.2600000000002</v>
      </c>
      <c r="H89" s="44">
        <f t="shared" si="15"/>
        <v>0</v>
      </c>
      <c r="I89" s="44">
        <f t="shared" si="15"/>
        <v>0</v>
      </c>
      <c r="J89" s="44">
        <f t="shared" si="13"/>
        <v>0</v>
      </c>
      <c r="K89" s="4">
        <v>-1780.575700000001</v>
      </c>
      <c r="L89" s="14">
        <v>0</v>
      </c>
      <c r="M89" s="44">
        <f t="shared" si="12"/>
        <v>0</v>
      </c>
      <c r="N89" s="4">
        <f t="shared" si="12"/>
        <v>0</v>
      </c>
      <c r="O89" s="14">
        <f t="shared" si="16"/>
        <v>0</v>
      </c>
      <c r="P89" s="14"/>
      <c r="Q89" s="4">
        <f t="shared" si="17"/>
        <v>-1780.575700000001</v>
      </c>
      <c r="R89" s="4" t="str">
        <f t="shared" si="14"/>
        <v xml:space="preserve">№071 </v>
      </c>
    </row>
    <row r="90" spans="1:18">
      <c r="A90" s="41" t="s">
        <v>101</v>
      </c>
      <c r="B90" s="42">
        <v>4208.75</v>
      </c>
      <c r="C90" s="43">
        <v>3902.78</v>
      </c>
      <c r="D90" s="41">
        <v>8111.5700000000006</v>
      </c>
      <c r="E90" s="42">
        <v>4219.57</v>
      </c>
      <c r="F90" s="43">
        <v>3902.78</v>
      </c>
      <c r="G90" s="41">
        <v>8122.39</v>
      </c>
      <c r="H90" s="42">
        <f t="shared" si="15"/>
        <v>10.819999999999709</v>
      </c>
      <c r="I90" s="42">
        <f t="shared" si="15"/>
        <v>0</v>
      </c>
      <c r="J90" s="42">
        <f t="shared" si="13"/>
        <v>10.819999999999709</v>
      </c>
      <c r="K90" s="43">
        <v>-1453.1797000000015</v>
      </c>
      <c r="L90" s="41">
        <v>0</v>
      </c>
      <c r="M90" s="42">
        <f t="shared" si="12"/>
        <v>71.303799999998077</v>
      </c>
      <c r="N90" s="43">
        <f t="shared" si="12"/>
        <v>0</v>
      </c>
      <c r="O90" s="41">
        <f t="shared" si="16"/>
        <v>71.303799999998077</v>
      </c>
      <c r="P90" s="41"/>
      <c r="Q90" s="43">
        <f t="shared" si="17"/>
        <v>-1524.4834999999996</v>
      </c>
      <c r="R90" s="43" t="str">
        <f t="shared" si="14"/>
        <v xml:space="preserve">№072 </v>
      </c>
    </row>
    <row r="91" spans="1:18">
      <c r="A91" s="14" t="s">
        <v>102</v>
      </c>
      <c r="B91" s="44">
        <v>4926.1000000000004</v>
      </c>
      <c r="C91" s="4">
        <v>1684.49</v>
      </c>
      <c r="D91" s="14">
        <v>6610.6</v>
      </c>
      <c r="E91" s="44">
        <v>4926.1099999999997</v>
      </c>
      <c r="F91" s="4">
        <v>1684.5</v>
      </c>
      <c r="G91" s="14">
        <v>6610.6100000000006</v>
      </c>
      <c r="H91" s="44">
        <f t="shared" si="15"/>
        <v>9.999999999308784E-3</v>
      </c>
      <c r="I91" s="44">
        <f t="shared" si="15"/>
        <v>9.9999999999909051E-3</v>
      </c>
      <c r="J91" s="44">
        <f t="shared" si="13"/>
        <v>1.9999999999299689E-2</v>
      </c>
      <c r="K91" s="4">
        <v>-15.525500000001557</v>
      </c>
      <c r="L91" s="14">
        <v>0</v>
      </c>
      <c r="M91" s="46">
        <f t="shared" si="12"/>
        <v>6.589999999544488E-2</v>
      </c>
      <c r="N91" s="4">
        <f t="shared" si="12"/>
        <v>2.5199999999977081E-2</v>
      </c>
      <c r="O91" s="14">
        <f t="shared" si="16"/>
        <v>9.1099999995421954E-2</v>
      </c>
      <c r="P91" s="14"/>
      <c r="Q91" s="4">
        <f t="shared" si="17"/>
        <v>-15.616599999996978</v>
      </c>
      <c r="R91" s="4" t="str">
        <f t="shared" si="14"/>
        <v xml:space="preserve">№073 </v>
      </c>
    </row>
    <row r="92" spans="1:18">
      <c r="A92" s="41" t="s">
        <v>103</v>
      </c>
      <c r="B92" s="42">
        <v>36032.11</v>
      </c>
      <c r="C92" s="43">
        <v>16567.04</v>
      </c>
      <c r="D92" s="41">
        <v>52599.28</v>
      </c>
      <c r="E92" s="42">
        <v>36738.25</v>
      </c>
      <c r="F92" s="43">
        <v>16949.8</v>
      </c>
      <c r="G92" s="41">
        <v>53688.18</v>
      </c>
      <c r="H92" s="42">
        <f t="shared" ref="H92:I108" si="18">E92-B92</f>
        <v>706.13999999999942</v>
      </c>
      <c r="I92" s="42">
        <f t="shared" si="18"/>
        <v>382.7599999999984</v>
      </c>
      <c r="J92" s="42">
        <f t="shared" si="13"/>
        <v>1088.8999999999978</v>
      </c>
      <c r="K92" s="43">
        <v>-16284.155899999998</v>
      </c>
      <c r="L92" s="41">
        <v>5715.46</v>
      </c>
      <c r="M92" s="42">
        <f t="shared" ref="M92:N123" si="19">H92*M$6</f>
        <v>4653.4625999999962</v>
      </c>
      <c r="N92" s="43">
        <f t="shared" si="19"/>
        <v>964.55519999999592</v>
      </c>
      <c r="O92" s="41">
        <f t="shared" si="16"/>
        <v>5618.0177999999923</v>
      </c>
      <c r="P92" s="41"/>
      <c r="Q92" s="43">
        <f t="shared" si="17"/>
        <v>-16186.713699999993</v>
      </c>
      <c r="R92" s="43" t="str">
        <f t="shared" si="14"/>
        <v xml:space="preserve">№074 </v>
      </c>
    </row>
    <row r="93" spans="1:18">
      <c r="A93" s="14" t="s">
        <v>104</v>
      </c>
      <c r="B93" s="44">
        <v>1258.6600000000001</v>
      </c>
      <c r="C93" s="4">
        <v>499.7</v>
      </c>
      <c r="D93" s="14">
        <v>1758.38</v>
      </c>
      <c r="E93" s="44">
        <v>1258.6600000000001</v>
      </c>
      <c r="F93" s="4">
        <v>499.7</v>
      </c>
      <c r="G93" s="14">
        <v>1758.38</v>
      </c>
      <c r="H93" s="44">
        <f t="shared" si="18"/>
        <v>0</v>
      </c>
      <c r="I93" s="44">
        <f t="shared" si="18"/>
        <v>0</v>
      </c>
      <c r="J93" s="44">
        <f t="shared" si="13"/>
        <v>0</v>
      </c>
      <c r="K93" s="4">
        <v>-1372.9323000000004</v>
      </c>
      <c r="L93" s="14">
        <v>0</v>
      </c>
      <c r="M93" s="44">
        <f t="shared" si="19"/>
        <v>0</v>
      </c>
      <c r="N93" s="4">
        <f t="shared" si="19"/>
        <v>0</v>
      </c>
      <c r="O93" s="14">
        <f t="shared" si="16"/>
        <v>0</v>
      </c>
      <c r="P93" s="14"/>
      <c r="Q93" s="4">
        <f t="shared" si="17"/>
        <v>-1372.9323000000004</v>
      </c>
      <c r="R93" s="4" t="str">
        <f t="shared" si="14"/>
        <v xml:space="preserve">№075 </v>
      </c>
    </row>
    <row r="94" spans="1:18">
      <c r="A94" s="41" t="s">
        <v>105</v>
      </c>
      <c r="B94" s="42">
        <v>38401.495000000003</v>
      </c>
      <c r="C94" s="43">
        <v>31092.955000000002</v>
      </c>
      <c r="D94" s="41">
        <v>69494.45</v>
      </c>
      <c r="E94" s="42">
        <v>39322.241999999998</v>
      </c>
      <c r="F94" s="43">
        <v>32113.396000000001</v>
      </c>
      <c r="G94" s="41">
        <v>71435.638000000006</v>
      </c>
      <c r="H94" s="42">
        <f t="shared" si="18"/>
        <v>920.74699999999575</v>
      </c>
      <c r="I94" s="42">
        <f t="shared" si="18"/>
        <v>1020.4409999999989</v>
      </c>
      <c r="J94" s="42">
        <f t="shared" si="13"/>
        <v>1941.1879999999946</v>
      </c>
      <c r="K94" s="43">
        <v>-6444.4091300000146</v>
      </c>
      <c r="L94" s="41">
        <v>6445</v>
      </c>
      <c r="M94" s="42">
        <f t="shared" si="19"/>
        <v>6067.7227299999722</v>
      </c>
      <c r="N94" s="43">
        <f t="shared" si="19"/>
        <v>2571.5113199999973</v>
      </c>
      <c r="O94" s="41">
        <f t="shared" si="16"/>
        <v>8639.23404999997</v>
      </c>
      <c r="P94" s="41"/>
      <c r="Q94" s="43">
        <f t="shared" si="17"/>
        <v>-8638.6431799999846</v>
      </c>
      <c r="R94" s="43" t="str">
        <f t="shared" si="14"/>
        <v>№076</v>
      </c>
    </row>
    <row r="95" spans="1:18">
      <c r="A95" s="14" t="s">
        <v>106</v>
      </c>
      <c r="B95" s="44">
        <v>3849.9700000000003</v>
      </c>
      <c r="C95" s="4">
        <v>790.58</v>
      </c>
      <c r="D95" s="14">
        <v>4640.55</v>
      </c>
      <c r="E95" s="44">
        <v>3849.9700000000003</v>
      </c>
      <c r="F95" s="4">
        <v>790.58</v>
      </c>
      <c r="G95" s="14">
        <v>4640.55</v>
      </c>
      <c r="H95" s="44">
        <f t="shared" si="18"/>
        <v>0</v>
      </c>
      <c r="I95" s="44">
        <f t="shared" si="18"/>
        <v>0</v>
      </c>
      <c r="J95" s="44">
        <f t="shared" si="13"/>
        <v>0</v>
      </c>
      <c r="K95" s="4">
        <v>-4467.2966000000024</v>
      </c>
      <c r="L95" s="14">
        <v>0</v>
      </c>
      <c r="M95" s="44">
        <f t="shared" si="19"/>
        <v>0</v>
      </c>
      <c r="N95" s="4">
        <f t="shared" si="19"/>
        <v>0</v>
      </c>
      <c r="O95" s="14">
        <f t="shared" si="16"/>
        <v>0</v>
      </c>
      <c r="P95" s="14"/>
      <c r="Q95" s="4">
        <f t="shared" si="17"/>
        <v>-4467.2966000000024</v>
      </c>
      <c r="R95" s="4" t="str">
        <f t="shared" si="14"/>
        <v xml:space="preserve">№077 </v>
      </c>
    </row>
    <row r="96" spans="1:18">
      <c r="A96" s="41" t="s">
        <v>107</v>
      </c>
      <c r="B96" s="42">
        <v>7384.4000000000005</v>
      </c>
      <c r="C96" s="43">
        <v>16955.38</v>
      </c>
      <c r="D96" s="41">
        <v>24339.86</v>
      </c>
      <c r="E96" s="42">
        <v>7390.79</v>
      </c>
      <c r="F96" s="43">
        <v>16958.54</v>
      </c>
      <c r="G96" s="41">
        <v>24349.41</v>
      </c>
      <c r="H96" s="42">
        <f t="shared" si="18"/>
        <v>6.3899999999994179</v>
      </c>
      <c r="I96" s="42">
        <f t="shared" si="18"/>
        <v>3.1599999999998545</v>
      </c>
      <c r="J96" s="42">
        <f t="shared" si="13"/>
        <v>9.5499999999992724</v>
      </c>
      <c r="K96" s="43">
        <v>-1118.3711000000069</v>
      </c>
      <c r="L96" s="41">
        <v>0</v>
      </c>
      <c r="M96" s="42">
        <f t="shared" si="19"/>
        <v>42.110099999996166</v>
      </c>
      <c r="N96" s="43">
        <f t="shared" si="19"/>
        <v>7.9631999999996337</v>
      </c>
      <c r="O96" s="41">
        <f t="shared" si="16"/>
        <v>50.073299999995797</v>
      </c>
      <c r="P96" s="41"/>
      <c r="Q96" s="43">
        <f t="shared" si="17"/>
        <v>-1168.4444000000026</v>
      </c>
      <c r="R96" s="43" t="str">
        <f t="shared" si="14"/>
        <v xml:space="preserve">№078 </v>
      </c>
    </row>
    <row r="97" spans="1:18">
      <c r="A97" s="14" t="s">
        <v>108</v>
      </c>
      <c r="B97" s="44">
        <v>3366.16</v>
      </c>
      <c r="C97" s="4">
        <v>652.56000000000006</v>
      </c>
      <c r="D97" s="14">
        <v>4018.7400000000002</v>
      </c>
      <c r="E97" s="44">
        <v>3366.16</v>
      </c>
      <c r="F97" s="4">
        <v>652.56000000000006</v>
      </c>
      <c r="G97" s="14">
        <v>4018.7400000000002</v>
      </c>
      <c r="H97" s="44">
        <f t="shared" si="18"/>
        <v>0</v>
      </c>
      <c r="I97" s="44">
        <f t="shared" si="18"/>
        <v>0</v>
      </c>
      <c r="J97" s="44">
        <f t="shared" si="13"/>
        <v>0</v>
      </c>
      <c r="K97" s="4">
        <v>-4.5458999999973457</v>
      </c>
      <c r="L97" s="14">
        <v>0</v>
      </c>
      <c r="M97" s="44">
        <f t="shared" si="19"/>
        <v>0</v>
      </c>
      <c r="N97" s="4">
        <f t="shared" si="19"/>
        <v>0</v>
      </c>
      <c r="O97" s="14">
        <f t="shared" si="16"/>
        <v>0</v>
      </c>
      <c r="P97" s="14"/>
      <c r="Q97" s="4">
        <f t="shared" si="17"/>
        <v>-4.5458999999973457</v>
      </c>
      <c r="R97" s="4" t="str">
        <f t="shared" si="14"/>
        <v xml:space="preserve">№079 </v>
      </c>
    </row>
    <row r="98" spans="1:18">
      <c r="A98" s="41" t="s">
        <v>109</v>
      </c>
      <c r="B98" s="42">
        <v>5447.53</v>
      </c>
      <c r="C98" s="43">
        <v>2858.98</v>
      </c>
      <c r="D98" s="41">
        <v>8306.5499999999993</v>
      </c>
      <c r="E98" s="42">
        <v>5447.53</v>
      </c>
      <c r="F98" s="43">
        <v>2858.98</v>
      </c>
      <c r="G98" s="41">
        <v>8306.56</v>
      </c>
      <c r="H98" s="42">
        <f t="shared" si="18"/>
        <v>0</v>
      </c>
      <c r="I98" s="42">
        <f t="shared" si="18"/>
        <v>0</v>
      </c>
      <c r="J98" s="42">
        <f t="shared" si="13"/>
        <v>0</v>
      </c>
      <c r="K98" s="43">
        <v>-7823.7329999999956</v>
      </c>
      <c r="L98" s="41">
        <v>0</v>
      </c>
      <c r="M98" s="42">
        <f t="shared" si="19"/>
        <v>0</v>
      </c>
      <c r="N98" s="43">
        <f t="shared" si="19"/>
        <v>0</v>
      </c>
      <c r="O98" s="41">
        <f t="shared" si="16"/>
        <v>0</v>
      </c>
      <c r="P98" s="41"/>
      <c r="Q98" s="43">
        <f t="shared" si="17"/>
        <v>-7823.7329999999956</v>
      </c>
      <c r="R98" s="43" t="str">
        <f t="shared" si="14"/>
        <v xml:space="preserve">№080 </v>
      </c>
    </row>
    <row r="99" spans="1:18">
      <c r="A99" s="14" t="s">
        <v>110</v>
      </c>
      <c r="B99" s="44">
        <v>1762.46</v>
      </c>
      <c r="C99" s="4">
        <v>1022.13</v>
      </c>
      <c r="D99" s="14">
        <v>2784.6</v>
      </c>
      <c r="E99" s="44">
        <v>1771.72</v>
      </c>
      <c r="F99" s="4">
        <v>1025.1600000000001</v>
      </c>
      <c r="G99" s="14">
        <v>2796.89</v>
      </c>
      <c r="H99" s="44">
        <f t="shared" si="18"/>
        <v>9.2599999999999909</v>
      </c>
      <c r="I99" s="44">
        <f t="shared" si="18"/>
        <v>3.0300000000000864</v>
      </c>
      <c r="J99" s="44">
        <f t="shared" si="13"/>
        <v>12.290000000000077</v>
      </c>
      <c r="K99" s="4">
        <v>-506.21780000000018</v>
      </c>
      <c r="L99" s="14">
        <v>0</v>
      </c>
      <c r="M99" s="46">
        <f t="shared" si="19"/>
        <v>61.023399999999938</v>
      </c>
      <c r="N99" s="4">
        <f t="shared" si="19"/>
        <v>7.6356000000002178</v>
      </c>
      <c r="O99" s="14">
        <f t="shared" si="16"/>
        <v>68.659000000000162</v>
      </c>
      <c r="P99" s="14"/>
      <c r="Q99" s="4">
        <f t="shared" si="17"/>
        <v>-574.87680000000034</v>
      </c>
      <c r="R99" s="4" t="str">
        <f t="shared" si="14"/>
        <v xml:space="preserve">№081 </v>
      </c>
    </row>
    <row r="100" spans="1:18">
      <c r="A100" s="41" t="s">
        <v>111</v>
      </c>
      <c r="B100" s="42">
        <v>385.15000000000003</v>
      </c>
      <c r="C100" s="43">
        <v>181.18</v>
      </c>
      <c r="D100" s="41">
        <v>566.33000000000004</v>
      </c>
      <c r="E100" s="42">
        <v>385.17</v>
      </c>
      <c r="F100" s="43">
        <v>181.20000000000002</v>
      </c>
      <c r="G100" s="41">
        <v>566.38</v>
      </c>
      <c r="H100" s="42">
        <f t="shared" si="18"/>
        <v>1.999999999998181E-2</v>
      </c>
      <c r="I100" s="42">
        <f t="shared" si="18"/>
        <v>2.0000000000010232E-2</v>
      </c>
      <c r="J100" s="42">
        <f t="shared" si="13"/>
        <v>3.9999999999992042E-2</v>
      </c>
      <c r="K100" s="43">
        <v>-0.81489999999783891</v>
      </c>
      <c r="L100" s="41">
        <v>0</v>
      </c>
      <c r="M100" s="42">
        <f t="shared" si="19"/>
        <v>0.13179999999988012</v>
      </c>
      <c r="N100" s="43">
        <f t="shared" si="19"/>
        <v>5.0400000000025785E-2</v>
      </c>
      <c r="O100" s="41">
        <f t="shared" si="16"/>
        <v>0.18219999999990591</v>
      </c>
      <c r="P100" s="41"/>
      <c r="Q100" s="43">
        <f t="shared" si="17"/>
        <v>-0.99709999999774479</v>
      </c>
      <c r="R100" s="43" t="str">
        <f t="shared" si="14"/>
        <v xml:space="preserve">№082/1 </v>
      </c>
    </row>
    <row r="101" spans="1:18">
      <c r="A101" s="14" t="s">
        <v>112</v>
      </c>
      <c r="B101" s="44">
        <v>15799.630000000001</v>
      </c>
      <c r="C101" s="4">
        <v>5605.1500000000005</v>
      </c>
      <c r="D101" s="14">
        <v>21404.79</v>
      </c>
      <c r="E101" s="44">
        <v>15889.19</v>
      </c>
      <c r="F101" s="4">
        <v>5677.96</v>
      </c>
      <c r="G101" s="14">
        <v>21567.15</v>
      </c>
      <c r="H101" s="44">
        <f>E101-B101</f>
        <v>89.559999999999491</v>
      </c>
      <c r="I101" s="44">
        <f t="shared" si="18"/>
        <v>72.809999999999491</v>
      </c>
      <c r="J101" s="44">
        <f t="shared" si="13"/>
        <v>162.36999999999898</v>
      </c>
      <c r="K101" s="4">
        <v>-0.34780000000409927</v>
      </c>
      <c r="L101" s="14">
        <v>0</v>
      </c>
      <c r="M101" s="44">
        <f t="shared" si="19"/>
        <v>590.20039999999665</v>
      </c>
      <c r="N101" s="4">
        <f t="shared" si="19"/>
        <v>183.48119999999872</v>
      </c>
      <c r="O101" s="14">
        <f>SUM(M101:N101)</f>
        <v>773.68159999999534</v>
      </c>
      <c r="P101" s="14"/>
      <c r="Q101" s="4">
        <f t="shared" si="17"/>
        <v>-774.02939999999944</v>
      </c>
      <c r="R101" s="4" t="str">
        <f t="shared" si="14"/>
        <v>№082/2</v>
      </c>
    </row>
    <row r="102" spans="1:18">
      <c r="A102" s="41" t="s">
        <v>113</v>
      </c>
      <c r="B102" s="42">
        <v>1000.6700000000001</v>
      </c>
      <c r="C102" s="43">
        <v>453.67</v>
      </c>
      <c r="D102" s="41">
        <v>1454.3600000000001</v>
      </c>
      <c r="E102" s="42">
        <v>1000.85</v>
      </c>
      <c r="F102" s="43">
        <v>453.72</v>
      </c>
      <c r="G102" s="41">
        <v>1454.58</v>
      </c>
      <c r="H102" s="42">
        <f t="shared" si="18"/>
        <v>0.17999999999994998</v>
      </c>
      <c r="I102" s="42">
        <f t="shared" si="18"/>
        <v>5.0000000000011369E-2</v>
      </c>
      <c r="J102" s="42">
        <f t="shared" si="13"/>
        <v>0.22999999999996135</v>
      </c>
      <c r="K102" s="43">
        <v>-528.72660000000087</v>
      </c>
      <c r="L102" s="41">
        <v>0</v>
      </c>
      <c r="M102" s="42">
        <f t="shared" si="19"/>
        <v>1.1861999999996704</v>
      </c>
      <c r="N102" s="43">
        <f t="shared" si="19"/>
        <v>0.12600000000002864</v>
      </c>
      <c r="O102" s="41">
        <f t="shared" si="16"/>
        <v>1.3121999999996992</v>
      </c>
      <c r="P102" s="41"/>
      <c r="Q102" s="43">
        <f t="shared" si="17"/>
        <v>-530.03880000000061</v>
      </c>
      <c r="R102" s="43" t="str">
        <f t="shared" si="14"/>
        <v xml:space="preserve">№083 </v>
      </c>
    </row>
    <row r="103" spans="1:18">
      <c r="A103" s="14" t="s">
        <v>114</v>
      </c>
      <c r="B103" s="44">
        <v>2016.17</v>
      </c>
      <c r="C103" s="4">
        <v>1312.2</v>
      </c>
      <c r="D103" s="14">
        <v>3328.4</v>
      </c>
      <c r="E103" s="44">
        <v>2016.3700000000001</v>
      </c>
      <c r="F103" s="4">
        <v>1312.3</v>
      </c>
      <c r="G103" s="14">
        <v>3328.7000000000003</v>
      </c>
      <c r="H103" s="44">
        <f t="shared" si="18"/>
        <v>0.20000000000004547</v>
      </c>
      <c r="I103" s="44">
        <f t="shared" si="18"/>
        <v>9.9999999999909051E-2</v>
      </c>
      <c r="J103" s="44">
        <f t="shared" si="13"/>
        <v>0.29999999999995453</v>
      </c>
      <c r="K103" s="4">
        <v>72.447099999999352</v>
      </c>
      <c r="L103" s="14">
        <v>0</v>
      </c>
      <c r="M103" s="44">
        <f t="shared" si="19"/>
        <v>1.3180000000002996</v>
      </c>
      <c r="N103" s="4">
        <f t="shared" si="19"/>
        <v>0.2519999999997708</v>
      </c>
      <c r="O103" s="14">
        <f t="shared" si="16"/>
        <v>1.5700000000000705</v>
      </c>
      <c r="P103" s="14"/>
      <c r="Q103" s="4">
        <f t="shared" si="17"/>
        <v>70.877099999999288</v>
      </c>
      <c r="R103" s="4" t="str">
        <f t="shared" si="14"/>
        <v>№084</v>
      </c>
    </row>
    <row r="104" spans="1:18">
      <c r="A104" s="41" t="s">
        <v>115</v>
      </c>
      <c r="B104" s="42">
        <v>4590.8500000000004</v>
      </c>
      <c r="C104" s="43">
        <v>1778.3</v>
      </c>
      <c r="D104" s="41">
        <v>6369.16</v>
      </c>
      <c r="E104" s="42">
        <v>4590.8500000000004</v>
      </c>
      <c r="F104" s="43">
        <v>1778.3</v>
      </c>
      <c r="G104" s="41">
        <v>6369.16</v>
      </c>
      <c r="H104" s="42">
        <f t="shared" si="18"/>
        <v>0</v>
      </c>
      <c r="I104" s="42">
        <f t="shared" si="18"/>
        <v>0</v>
      </c>
      <c r="J104" s="42">
        <f t="shared" si="13"/>
        <v>0</v>
      </c>
      <c r="K104" s="43">
        <v>80.469499999997424</v>
      </c>
      <c r="L104" s="41">
        <v>0</v>
      </c>
      <c r="M104" s="42">
        <f t="shared" si="19"/>
        <v>0</v>
      </c>
      <c r="N104" s="43">
        <f t="shared" si="19"/>
        <v>0</v>
      </c>
      <c r="O104" s="41">
        <f t="shared" si="16"/>
        <v>0</v>
      </c>
      <c r="P104" s="41"/>
      <c r="Q104" s="43">
        <f t="shared" si="17"/>
        <v>80.469499999997424</v>
      </c>
      <c r="R104" s="43" t="str">
        <f t="shared" si="14"/>
        <v xml:space="preserve">№085 </v>
      </c>
    </row>
    <row r="105" spans="1:18">
      <c r="A105" s="14" t="s">
        <v>116</v>
      </c>
      <c r="B105" s="44">
        <v>28767.279999999999</v>
      </c>
      <c r="C105" s="4">
        <v>12535.83</v>
      </c>
      <c r="D105" s="14">
        <v>41303.950000000004</v>
      </c>
      <c r="E105" s="44">
        <v>28917.87</v>
      </c>
      <c r="F105" s="4">
        <v>12698.9</v>
      </c>
      <c r="G105" s="14">
        <v>41617.620000000003</v>
      </c>
      <c r="H105" s="44">
        <f t="shared" si="18"/>
        <v>150.59000000000015</v>
      </c>
      <c r="I105" s="44">
        <f t="shared" si="18"/>
        <v>163.06999999999971</v>
      </c>
      <c r="J105" s="44">
        <f t="shared" si="13"/>
        <v>313.65999999999985</v>
      </c>
      <c r="K105" s="4">
        <v>-650.38329999999041</v>
      </c>
      <c r="L105" s="14">
        <v>660</v>
      </c>
      <c r="M105" s="44">
        <f t="shared" si="19"/>
        <v>992.38810000000092</v>
      </c>
      <c r="N105" s="4">
        <f t="shared" si="19"/>
        <v>410.93639999999925</v>
      </c>
      <c r="O105" s="14">
        <f t="shared" si="16"/>
        <v>1403.3245000000002</v>
      </c>
      <c r="P105" s="14"/>
      <c r="Q105" s="4">
        <f t="shared" si="17"/>
        <v>-1393.7077999999906</v>
      </c>
      <c r="R105" s="4" t="str">
        <f t="shared" si="14"/>
        <v xml:space="preserve">№086 </v>
      </c>
    </row>
    <row r="106" spans="1:18">
      <c r="A106" s="41" t="s">
        <v>117</v>
      </c>
      <c r="B106" s="42">
        <v>37155.29</v>
      </c>
      <c r="C106" s="43">
        <v>21882.37</v>
      </c>
      <c r="D106" s="41">
        <v>59037.68</v>
      </c>
      <c r="E106" s="42">
        <v>37843.01</v>
      </c>
      <c r="F106" s="43">
        <v>22320.66</v>
      </c>
      <c r="G106" s="41">
        <v>60163.69</v>
      </c>
      <c r="H106" s="42">
        <f t="shared" si="18"/>
        <v>687.72000000000116</v>
      </c>
      <c r="I106" s="42">
        <f t="shared" si="18"/>
        <v>438.29000000000087</v>
      </c>
      <c r="J106" s="42">
        <f t="shared" si="13"/>
        <v>1126.010000000002</v>
      </c>
      <c r="K106" s="43">
        <v>-6996.0052999999934</v>
      </c>
      <c r="L106" s="41">
        <v>7000</v>
      </c>
      <c r="M106" s="42">
        <f t="shared" si="19"/>
        <v>4532.0748000000076</v>
      </c>
      <c r="N106" s="43">
        <f t="shared" si="19"/>
        <v>1104.4908000000023</v>
      </c>
      <c r="O106" s="41">
        <f t="shared" si="16"/>
        <v>5636.5656000000099</v>
      </c>
      <c r="P106" s="41"/>
      <c r="Q106" s="43">
        <f t="shared" si="17"/>
        <v>-5632.5709000000024</v>
      </c>
      <c r="R106" s="43" t="str">
        <f t="shared" si="14"/>
        <v xml:space="preserve">№087 </v>
      </c>
    </row>
    <row r="107" spans="1:18">
      <c r="A107" s="14" t="s">
        <v>118</v>
      </c>
      <c r="B107" s="44">
        <v>289.70999999999998</v>
      </c>
      <c r="C107" s="4">
        <v>2934.32</v>
      </c>
      <c r="D107" s="14">
        <v>3224.11</v>
      </c>
      <c r="E107" s="44">
        <v>289.72000000000003</v>
      </c>
      <c r="F107" s="4">
        <v>2934.32</v>
      </c>
      <c r="G107" s="14">
        <v>3224.13</v>
      </c>
      <c r="H107" s="44">
        <f t="shared" si="18"/>
        <v>1.0000000000047748E-2</v>
      </c>
      <c r="I107" s="44">
        <f t="shared" si="18"/>
        <v>0</v>
      </c>
      <c r="J107" s="44">
        <f t="shared" si="13"/>
        <v>1.0000000000047748E-2</v>
      </c>
      <c r="K107" s="4">
        <v>-151.57930000000056</v>
      </c>
      <c r="L107" s="14">
        <v>0</v>
      </c>
      <c r="M107" s="46">
        <f t="shared" si="19"/>
        <v>6.5900000000314665E-2</v>
      </c>
      <c r="N107" s="4">
        <f t="shared" si="19"/>
        <v>0</v>
      </c>
      <c r="O107" s="14">
        <f t="shared" si="16"/>
        <v>6.5900000000314665E-2</v>
      </c>
      <c r="P107" s="14"/>
      <c r="Q107" s="4">
        <f t="shared" si="17"/>
        <v>-151.64520000000087</v>
      </c>
      <c r="R107" s="4" t="str">
        <f t="shared" si="14"/>
        <v xml:space="preserve">№088 </v>
      </c>
    </row>
    <row r="108" spans="1:18">
      <c r="A108" s="41" t="s">
        <v>119</v>
      </c>
      <c r="B108" s="42">
        <v>7014.56</v>
      </c>
      <c r="C108" s="43">
        <v>2284.91</v>
      </c>
      <c r="D108" s="41">
        <v>9299.48</v>
      </c>
      <c r="E108" s="42">
        <v>7041.16</v>
      </c>
      <c r="F108" s="43">
        <v>2294.77</v>
      </c>
      <c r="G108" s="41">
        <v>9335.93</v>
      </c>
      <c r="H108" s="42">
        <f t="shared" si="18"/>
        <v>26.599999999999454</v>
      </c>
      <c r="I108" s="42">
        <f t="shared" si="18"/>
        <v>9.8600000000001273</v>
      </c>
      <c r="J108" s="42">
        <f t="shared" si="13"/>
        <v>36.459999999999582</v>
      </c>
      <c r="K108" s="43">
        <v>32.799499999998453</v>
      </c>
      <c r="L108" s="41">
        <v>1000</v>
      </c>
      <c r="M108" s="42">
        <f t="shared" si="19"/>
        <v>175.2939999999964</v>
      </c>
      <c r="N108" s="43">
        <f t="shared" si="19"/>
        <v>24.847200000000321</v>
      </c>
      <c r="O108" s="41">
        <f t="shared" si="16"/>
        <v>200.14119999999673</v>
      </c>
      <c r="P108" s="41"/>
      <c r="Q108" s="43">
        <f t="shared" si="17"/>
        <v>832.65830000000176</v>
      </c>
      <c r="R108" s="43" t="str">
        <f t="shared" si="14"/>
        <v xml:space="preserve">№089 </v>
      </c>
    </row>
    <row r="109" spans="1:18">
      <c r="A109" s="14" t="s">
        <v>120</v>
      </c>
      <c r="B109" s="44">
        <v>3442.9700000000003</v>
      </c>
      <c r="C109" s="4">
        <v>1751.3600000000001</v>
      </c>
      <c r="D109" s="14">
        <v>5194.45</v>
      </c>
      <c r="E109" s="44">
        <v>3443.04</v>
      </c>
      <c r="F109" s="4">
        <v>1751.42</v>
      </c>
      <c r="G109" s="14">
        <v>5194.57</v>
      </c>
      <c r="H109" s="44">
        <f t="shared" ref="H109:I124" si="20">E109-B109</f>
        <v>6.9999999999708962E-2</v>
      </c>
      <c r="I109" s="44">
        <f t="shared" si="20"/>
        <v>5.999999999994543E-2</v>
      </c>
      <c r="J109" s="44">
        <f t="shared" si="13"/>
        <v>0.12999999999965439</v>
      </c>
      <c r="K109" s="4">
        <v>11223.3343</v>
      </c>
      <c r="L109" s="14">
        <v>20700</v>
      </c>
      <c r="M109" s="44">
        <f t="shared" si="19"/>
        <v>0.46129999999808202</v>
      </c>
      <c r="N109" s="4">
        <f t="shared" si="19"/>
        <v>0.15119999999986247</v>
      </c>
      <c r="O109" s="14">
        <f t="shared" si="16"/>
        <v>0.61249999999794447</v>
      </c>
      <c r="P109" s="14"/>
      <c r="Q109" s="4">
        <f t="shared" si="17"/>
        <v>31922.721800000003</v>
      </c>
      <c r="R109" s="4" t="str">
        <f t="shared" si="14"/>
        <v xml:space="preserve">№090 </v>
      </c>
    </row>
    <row r="110" spans="1:18">
      <c r="A110" s="41" t="s">
        <v>121</v>
      </c>
      <c r="B110" s="42">
        <v>18517.900000000001</v>
      </c>
      <c r="C110" s="43">
        <v>7668.88</v>
      </c>
      <c r="D110" s="41">
        <v>26186.79</v>
      </c>
      <c r="E110" s="42">
        <v>19022.560000000001</v>
      </c>
      <c r="F110" s="43">
        <v>7918.83</v>
      </c>
      <c r="G110" s="41">
        <v>26941.4</v>
      </c>
      <c r="H110" s="42">
        <f t="shared" si="20"/>
        <v>504.65999999999985</v>
      </c>
      <c r="I110" s="42">
        <f t="shared" si="20"/>
        <v>249.94999999999982</v>
      </c>
      <c r="J110" s="42">
        <f t="shared" si="13"/>
        <v>754.60999999999967</v>
      </c>
      <c r="K110" s="43">
        <v>-3670.0777000000016</v>
      </c>
      <c r="L110" s="41">
        <v>3671.81</v>
      </c>
      <c r="M110" s="42">
        <f t="shared" si="19"/>
        <v>3325.7093999999988</v>
      </c>
      <c r="N110" s="43">
        <f t="shared" si="19"/>
        <v>629.87399999999957</v>
      </c>
      <c r="O110" s="41">
        <f t="shared" si="16"/>
        <v>3955.5833999999986</v>
      </c>
      <c r="P110" s="41"/>
      <c r="Q110" s="43">
        <f t="shared" si="17"/>
        <v>-3953.8511000000003</v>
      </c>
      <c r="R110" s="43" t="str">
        <f t="shared" si="14"/>
        <v xml:space="preserve">№091 </v>
      </c>
    </row>
    <row r="111" spans="1:18">
      <c r="A111" s="14" t="s">
        <v>122</v>
      </c>
      <c r="B111" s="44">
        <v>83783.600000000006</v>
      </c>
      <c r="C111" s="4">
        <v>37783.980000000003</v>
      </c>
      <c r="D111" s="14">
        <v>121567.6</v>
      </c>
      <c r="E111" s="44">
        <v>86107.51</v>
      </c>
      <c r="F111" s="4">
        <v>38753.11</v>
      </c>
      <c r="G111" s="14">
        <v>124860.64</v>
      </c>
      <c r="H111" s="44">
        <f t="shared" si="20"/>
        <v>2323.9099999999889</v>
      </c>
      <c r="I111" s="44">
        <f t="shared" si="20"/>
        <v>969.12999999999738</v>
      </c>
      <c r="J111" s="44">
        <f t="shared" si="13"/>
        <v>3293.0399999999863</v>
      </c>
      <c r="K111" s="4">
        <v>-17375.186600000037</v>
      </c>
      <c r="L111" s="14">
        <v>17375.189999999999</v>
      </c>
      <c r="M111" s="44">
        <f t="shared" si="19"/>
        <v>15314.566899999927</v>
      </c>
      <c r="N111" s="4">
        <f t="shared" si="19"/>
        <v>2442.2075999999934</v>
      </c>
      <c r="O111" s="14">
        <f t="shared" si="16"/>
        <v>17756.774499999919</v>
      </c>
      <c r="P111" s="14"/>
      <c r="Q111" s="4">
        <f t="shared" si="17"/>
        <v>-17756.771099999958</v>
      </c>
      <c r="R111" s="4" t="str">
        <f t="shared" si="14"/>
        <v xml:space="preserve">№092 </v>
      </c>
    </row>
    <row r="112" spans="1:18">
      <c r="A112" s="41" t="s">
        <v>123</v>
      </c>
      <c r="B112" s="42">
        <v>34180.97</v>
      </c>
      <c r="C112" s="43">
        <v>10775.76</v>
      </c>
      <c r="D112" s="41">
        <v>44956.74</v>
      </c>
      <c r="E112" s="42">
        <v>34180.97</v>
      </c>
      <c r="F112" s="43">
        <v>10775.76</v>
      </c>
      <c r="G112" s="41">
        <v>44956.74</v>
      </c>
      <c r="H112" s="42">
        <f t="shared" si="20"/>
        <v>0</v>
      </c>
      <c r="I112" s="42">
        <f t="shared" si="20"/>
        <v>0</v>
      </c>
      <c r="J112" s="42">
        <f t="shared" si="13"/>
        <v>0</v>
      </c>
      <c r="K112" s="43">
        <v>316.90389999998399</v>
      </c>
      <c r="L112" s="41">
        <v>0</v>
      </c>
      <c r="M112" s="42">
        <f t="shared" si="19"/>
        <v>0</v>
      </c>
      <c r="N112" s="43">
        <f t="shared" si="19"/>
        <v>0</v>
      </c>
      <c r="O112" s="41">
        <f t="shared" si="16"/>
        <v>0</v>
      </c>
      <c r="P112" s="41"/>
      <c r="Q112" s="43">
        <f t="shared" si="17"/>
        <v>316.90389999998399</v>
      </c>
      <c r="R112" s="43" t="str">
        <f t="shared" si="14"/>
        <v xml:space="preserve">№093 </v>
      </c>
    </row>
    <row r="113" spans="1:18">
      <c r="A113" s="14" t="s">
        <v>124</v>
      </c>
      <c r="B113" s="44">
        <v>1271.67</v>
      </c>
      <c r="C113" s="4">
        <v>171.95000000000002</v>
      </c>
      <c r="D113" s="14">
        <v>1443.63</v>
      </c>
      <c r="E113" s="44">
        <v>1271.68</v>
      </c>
      <c r="F113" s="4">
        <v>171.95000000000002</v>
      </c>
      <c r="G113" s="14">
        <v>1443.64</v>
      </c>
      <c r="H113" s="44">
        <f t="shared" si="20"/>
        <v>9.9999999999909051E-3</v>
      </c>
      <c r="I113" s="44">
        <f t="shared" si="20"/>
        <v>0</v>
      </c>
      <c r="J113" s="44">
        <f t="shared" si="13"/>
        <v>9.9999999999909051E-3</v>
      </c>
      <c r="K113" s="4">
        <v>-161.94570000000033</v>
      </c>
      <c r="L113" s="14">
        <v>0</v>
      </c>
      <c r="M113" s="44">
        <f t="shared" si="19"/>
        <v>6.5899999999940062E-2</v>
      </c>
      <c r="N113" s="4">
        <f t="shared" si="19"/>
        <v>0</v>
      </c>
      <c r="O113" s="14">
        <f t="shared" si="16"/>
        <v>6.5899999999940062E-2</v>
      </c>
      <c r="P113" s="14"/>
      <c r="Q113" s="4">
        <f t="shared" si="17"/>
        <v>-162.01160000000027</v>
      </c>
      <c r="R113" s="4" t="str">
        <f t="shared" si="14"/>
        <v xml:space="preserve">№094 </v>
      </c>
    </row>
    <row r="114" spans="1:18">
      <c r="A114" s="41" t="s">
        <v>125</v>
      </c>
      <c r="B114" s="42">
        <v>3160.8</v>
      </c>
      <c r="C114" s="43">
        <v>1617.19</v>
      </c>
      <c r="D114" s="41">
        <v>4778.16</v>
      </c>
      <c r="E114" s="42">
        <v>3196.4</v>
      </c>
      <c r="F114" s="43">
        <v>1627.26</v>
      </c>
      <c r="G114" s="41">
        <v>4823.83</v>
      </c>
      <c r="H114" s="42">
        <f t="shared" si="20"/>
        <v>35.599999999999909</v>
      </c>
      <c r="I114" s="42">
        <f t="shared" si="20"/>
        <v>10.069999999999936</v>
      </c>
      <c r="J114" s="42">
        <f t="shared" si="13"/>
        <v>45.669999999999845</v>
      </c>
      <c r="K114" s="43">
        <v>-2107.3668999999986</v>
      </c>
      <c r="L114" s="41">
        <v>0</v>
      </c>
      <c r="M114" s="41">
        <f t="shared" si="19"/>
        <v>234.60399999999939</v>
      </c>
      <c r="N114" s="43">
        <f t="shared" si="19"/>
        <v>25.37639999999984</v>
      </c>
      <c r="O114" s="41">
        <f t="shared" si="16"/>
        <v>259.98039999999924</v>
      </c>
      <c r="P114" s="41"/>
      <c r="Q114" s="43">
        <f t="shared" si="17"/>
        <v>-2367.3472999999976</v>
      </c>
      <c r="R114" s="43" t="str">
        <f t="shared" si="14"/>
        <v xml:space="preserve">№095 </v>
      </c>
    </row>
    <row r="115" spans="1:18">
      <c r="A115" s="14" t="s">
        <v>126</v>
      </c>
      <c r="B115" s="44">
        <v>3365.21</v>
      </c>
      <c r="C115" s="4">
        <v>453.75</v>
      </c>
      <c r="D115" s="14">
        <v>3818.9700000000003</v>
      </c>
      <c r="E115" s="44">
        <v>3365.21</v>
      </c>
      <c r="F115" s="4">
        <v>453.75</v>
      </c>
      <c r="G115" s="14">
        <v>3818.9700000000003</v>
      </c>
      <c r="H115" s="44">
        <f t="shared" si="20"/>
        <v>0</v>
      </c>
      <c r="I115" s="44">
        <f t="shared" si="20"/>
        <v>0</v>
      </c>
      <c r="J115" s="44">
        <f t="shared" si="13"/>
        <v>0</v>
      </c>
      <c r="K115" s="4">
        <v>3.4570000000014942</v>
      </c>
      <c r="L115" s="14">
        <v>0</v>
      </c>
      <c r="M115" s="46">
        <f t="shared" si="19"/>
        <v>0</v>
      </c>
      <c r="N115" s="4">
        <f t="shared" si="19"/>
        <v>0</v>
      </c>
      <c r="O115" s="14">
        <f t="shared" si="16"/>
        <v>0</v>
      </c>
      <c r="P115" s="14"/>
      <c r="Q115" s="4">
        <f t="shared" si="17"/>
        <v>3.4570000000014942</v>
      </c>
      <c r="R115" s="4" t="str">
        <f t="shared" si="14"/>
        <v xml:space="preserve">№096 </v>
      </c>
    </row>
    <row r="116" spans="1:18">
      <c r="A116" s="41" t="s">
        <v>127</v>
      </c>
      <c r="B116" s="42">
        <v>4217.08</v>
      </c>
      <c r="C116" s="43">
        <v>2430.98</v>
      </c>
      <c r="D116" s="41">
        <v>6648.16</v>
      </c>
      <c r="E116" s="42">
        <v>4217.08</v>
      </c>
      <c r="F116" s="43">
        <v>2430.98</v>
      </c>
      <c r="G116" s="41">
        <v>6648.16</v>
      </c>
      <c r="H116" s="42">
        <f t="shared" si="20"/>
        <v>0</v>
      </c>
      <c r="I116" s="42">
        <f t="shared" si="20"/>
        <v>0</v>
      </c>
      <c r="J116" s="42">
        <f t="shared" si="13"/>
        <v>0</v>
      </c>
      <c r="K116" s="43">
        <v>-199.87975101580048</v>
      </c>
      <c r="L116" s="41">
        <v>0</v>
      </c>
      <c r="M116" s="42">
        <f t="shared" si="19"/>
        <v>0</v>
      </c>
      <c r="N116" s="43">
        <f t="shared" si="19"/>
        <v>0</v>
      </c>
      <c r="O116" s="41">
        <f t="shared" si="16"/>
        <v>0</v>
      </c>
      <c r="P116" s="41"/>
      <c r="Q116" s="43">
        <f t="shared" si="17"/>
        <v>-199.87975101580048</v>
      </c>
      <c r="R116" s="43" t="str">
        <f t="shared" si="14"/>
        <v xml:space="preserve">№097 </v>
      </c>
    </row>
    <row r="117" spans="1:18">
      <c r="A117" s="14" t="s">
        <v>128</v>
      </c>
      <c r="B117" s="44">
        <v>1465.3700000000001</v>
      </c>
      <c r="C117" s="4">
        <v>355.76</v>
      </c>
      <c r="D117" s="14">
        <v>1821.14</v>
      </c>
      <c r="E117" s="44">
        <v>1465.38</v>
      </c>
      <c r="F117" s="4">
        <v>355.77</v>
      </c>
      <c r="G117" s="14">
        <v>1821.16</v>
      </c>
      <c r="H117" s="44">
        <f t="shared" si="20"/>
        <v>9.9999999999909051E-3</v>
      </c>
      <c r="I117" s="44">
        <f t="shared" si="20"/>
        <v>9.9999999999909051E-3</v>
      </c>
      <c r="J117" s="44">
        <f t="shared" si="13"/>
        <v>1.999999999998181E-2</v>
      </c>
      <c r="K117" s="4">
        <v>-4246.5024000000003</v>
      </c>
      <c r="L117" s="14">
        <v>0</v>
      </c>
      <c r="M117" s="44">
        <f t="shared" si="19"/>
        <v>6.5899999999940062E-2</v>
      </c>
      <c r="N117" s="4">
        <f t="shared" si="19"/>
        <v>2.5199999999977081E-2</v>
      </c>
      <c r="O117" s="14">
        <f t="shared" si="16"/>
        <v>9.1099999999917136E-2</v>
      </c>
      <c r="P117" s="14"/>
      <c r="Q117" s="4">
        <f t="shared" si="17"/>
        <v>-4246.5934999999999</v>
      </c>
      <c r="R117" s="4" t="str">
        <f t="shared" si="14"/>
        <v xml:space="preserve">№098 </v>
      </c>
    </row>
    <row r="118" spans="1:18">
      <c r="A118" s="41" t="s">
        <v>129</v>
      </c>
      <c r="B118" s="42">
        <v>14373.95</v>
      </c>
      <c r="C118" s="43">
        <v>13066.07</v>
      </c>
      <c r="D118" s="41">
        <v>27440.09</v>
      </c>
      <c r="E118" s="42">
        <v>14437.25</v>
      </c>
      <c r="F118" s="43">
        <v>13098.220000000001</v>
      </c>
      <c r="G118" s="41">
        <v>27535.54</v>
      </c>
      <c r="H118" s="42">
        <f t="shared" si="20"/>
        <v>63.299999999999272</v>
      </c>
      <c r="I118" s="42">
        <f t="shared" si="20"/>
        <v>32.150000000001455</v>
      </c>
      <c r="J118" s="42">
        <f t="shared" si="13"/>
        <v>95.450000000000728</v>
      </c>
      <c r="K118" s="43">
        <v>-1252.6305000000007</v>
      </c>
      <c r="L118" s="41">
        <v>0</v>
      </c>
      <c r="M118" s="42">
        <f t="shared" si="19"/>
        <v>417.14699999999522</v>
      </c>
      <c r="N118" s="43">
        <f t="shared" si="19"/>
        <v>81.018000000003667</v>
      </c>
      <c r="O118" s="41">
        <f>SUM(M118:N118)</f>
        <v>498.16499999999888</v>
      </c>
      <c r="P118" s="41"/>
      <c r="Q118" s="43">
        <f t="shared" si="17"/>
        <v>-1750.7954999999995</v>
      </c>
      <c r="R118" s="43" t="str">
        <f t="shared" si="14"/>
        <v xml:space="preserve">№099 </v>
      </c>
    </row>
    <row r="119" spans="1:18">
      <c r="A119" s="14" t="s">
        <v>130</v>
      </c>
      <c r="B119" s="44">
        <v>4.12</v>
      </c>
      <c r="C119" s="4">
        <v>1.68</v>
      </c>
      <c r="D119" s="14">
        <v>5.8100000000000005</v>
      </c>
      <c r="E119" s="44">
        <v>4.13</v>
      </c>
      <c r="F119" s="4">
        <v>1.69</v>
      </c>
      <c r="G119" s="14">
        <v>5.82</v>
      </c>
      <c r="H119" s="44">
        <f t="shared" si="20"/>
        <v>9.9999999999997868E-3</v>
      </c>
      <c r="I119" s="44">
        <f t="shared" si="20"/>
        <v>1.0000000000000009E-2</v>
      </c>
      <c r="J119" s="44">
        <f t="shared" si="13"/>
        <v>1.9999999999999796E-2</v>
      </c>
      <c r="K119" s="4">
        <v>-0.56620000000000048</v>
      </c>
      <c r="L119" s="14">
        <v>0</v>
      </c>
      <c r="M119" s="44">
        <f t="shared" si="19"/>
        <v>6.5899999999998599E-2</v>
      </c>
      <c r="N119" s="4">
        <f t="shared" si="19"/>
        <v>2.5200000000000021E-2</v>
      </c>
      <c r="O119" s="14">
        <f t="shared" si="16"/>
        <v>9.1099999999998627E-2</v>
      </c>
      <c r="P119" s="14"/>
      <c r="Q119" s="4">
        <f t="shared" si="17"/>
        <v>-0.65729999999999911</v>
      </c>
      <c r="R119" s="4" t="str">
        <f t="shared" si="14"/>
        <v>№100</v>
      </c>
    </row>
    <row r="120" spans="1:18">
      <c r="A120" s="41" t="s">
        <v>131</v>
      </c>
      <c r="B120" s="42">
        <v>6337.27</v>
      </c>
      <c r="C120" s="43">
        <v>2162.4900000000002</v>
      </c>
      <c r="D120" s="41">
        <v>8499.91</v>
      </c>
      <c r="E120" s="42">
        <v>6337.27</v>
      </c>
      <c r="F120" s="43">
        <v>2162.4900000000002</v>
      </c>
      <c r="G120" s="41">
        <v>8499.91</v>
      </c>
      <c r="H120" s="42">
        <f t="shared" si="20"/>
        <v>0</v>
      </c>
      <c r="I120" s="42">
        <f t="shared" si="20"/>
        <v>0</v>
      </c>
      <c r="J120" s="42">
        <f t="shared" si="13"/>
        <v>0</v>
      </c>
      <c r="K120" s="43">
        <v>-0.11830000000332802</v>
      </c>
      <c r="L120" s="41">
        <v>0</v>
      </c>
      <c r="M120" s="42">
        <f t="shared" si="19"/>
        <v>0</v>
      </c>
      <c r="N120" s="43">
        <f t="shared" si="19"/>
        <v>0</v>
      </c>
      <c r="O120" s="41">
        <f t="shared" si="16"/>
        <v>0</v>
      </c>
      <c r="P120" s="41"/>
      <c r="Q120" s="43">
        <f t="shared" si="17"/>
        <v>-0.11830000000332802</v>
      </c>
      <c r="R120" s="43" t="str">
        <f t="shared" si="14"/>
        <v xml:space="preserve">№101 </v>
      </c>
    </row>
    <row r="121" spans="1:18">
      <c r="A121" s="14" t="s">
        <v>132</v>
      </c>
      <c r="B121" s="44">
        <v>32107.157999999999</v>
      </c>
      <c r="C121" s="4">
        <v>15818.941000000001</v>
      </c>
      <c r="D121" s="14">
        <v>47926.099000000002</v>
      </c>
      <c r="E121" s="44">
        <v>32307.121999999999</v>
      </c>
      <c r="F121" s="4">
        <v>15926.951000000001</v>
      </c>
      <c r="G121" s="14">
        <v>48234.073000000004</v>
      </c>
      <c r="H121" s="44">
        <f t="shared" si="20"/>
        <v>199.96399999999994</v>
      </c>
      <c r="I121" s="44">
        <f t="shared" si="20"/>
        <v>108.01000000000022</v>
      </c>
      <c r="J121" s="44">
        <f t="shared" si="13"/>
        <v>307.97400000000016</v>
      </c>
      <c r="K121" s="4">
        <v>-4750.9086499999976</v>
      </c>
      <c r="L121" s="14">
        <v>4750</v>
      </c>
      <c r="M121" s="46">
        <f t="shared" si="19"/>
        <v>1317.7627599999996</v>
      </c>
      <c r="N121" s="4">
        <f t="shared" si="19"/>
        <v>272.18520000000058</v>
      </c>
      <c r="O121" s="14">
        <f t="shared" si="16"/>
        <v>1589.9479600000002</v>
      </c>
      <c r="P121" s="14"/>
      <c r="Q121" s="4">
        <f t="shared" si="17"/>
        <v>-1590.856609999998</v>
      </c>
      <c r="R121" s="4" t="str">
        <f t="shared" si="14"/>
        <v>№102</v>
      </c>
    </row>
    <row r="122" spans="1:18">
      <c r="A122" s="41" t="s">
        <v>133</v>
      </c>
      <c r="B122" s="42">
        <v>19.13</v>
      </c>
      <c r="C122" s="43">
        <v>881.81000000000006</v>
      </c>
      <c r="D122" s="41">
        <v>900.97</v>
      </c>
      <c r="E122" s="42">
        <v>20.03</v>
      </c>
      <c r="F122" s="43">
        <v>881.82</v>
      </c>
      <c r="G122" s="41">
        <v>901.88</v>
      </c>
      <c r="H122" s="42">
        <f t="shared" si="20"/>
        <v>0.90000000000000213</v>
      </c>
      <c r="I122" s="42">
        <f t="shared" si="20"/>
        <v>9.9999999999909051E-3</v>
      </c>
      <c r="J122" s="42">
        <f t="shared" si="13"/>
        <v>0.90999999999999304</v>
      </c>
      <c r="K122" s="43">
        <v>-7.1576000000000377</v>
      </c>
      <c r="L122" s="41">
        <v>0</v>
      </c>
      <c r="M122" s="42">
        <f t="shared" si="19"/>
        <v>5.9310000000000143</v>
      </c>
      <c r="N122" s="43">
        <f t="shared" si="19"/>
        <v>2.5199999999977081E-2</v>
      </c>
      <c r="O122" s="41">
        <f t="shared" si="16"/>
        <v>5.9561999999999911</v>
      </c>
      <c r="P122" s="41"/>
      <c r="Q122" s="43">
        <f t="shared" si="17"/>
        <v>-13.11380000000003</v>
      </c>
      <c r="R122" s="43" t="str">
        <f t="shared" si="14"/>
        <v xml:space="preserve">№103 </v>
      </c>
    </row>
    <row r="123" spans="1:18">
      <c r="A123" s="14" t="s">
        <v>134</v>
      </c>
      <c r="B123" s="44">
        <v>3275.7400000000002</v>
      </c>
      <c r="C123" s="4">
        <v>10683.27</v>
      </c>
      <c r="D123" s="14">
        <v>13959.07</v>
      </c>
      <c r="E123" s="44">
        <v>3275.7400000000002</v>
      </c>
      <c r="F123" s="4">
        <v>11000.29</v>
      </c>
      <c r="G123" s="14">
        <v>14276.09</v>
      </c>
      <c r="H123" s="44">
        <f t="shared" si="20"/>
        <v>0</v>
      </c>
      <c r="I123" s="44">
        <f t="shared" si="20"/>
        <v>317.02000000000044</v>
      </c>
      <c r="J123" s="44">
        <f t="shared" si="13"/>
        <v>317.02000000000044</v>
      </c>
      <c r="K123" s="4">
        <v>-346.88410000000465</v>
      </c>
      <c r="L123" s="14">
        <v>0</v>
      </c>
      <c r="M123" s="46">
        <f t="shared" si="19"/>
        <v>0</v>
      </c>
      <c r="N123" s="4">
        <f t="shared" si="19"/>
        <v>798.89040000000114</v>
      </c>
      <c r="O123" s="14">
        <f t="shared" si="16"/>
        <v>798.89040000000114</v>
      </c>
      <c r="P123" s="14"/>
      <c r="Q123" s="4">
        <f t="shared" si="17"/>
        <v>-1145.7745000000059</v>
      </c>
      <c r="R123" s="4" t="str">
        <f t="shared" si="14"/>
        <v xml:space="preserve">№104 </v>
      </c>
    </row>
    <row r="124" spans="1:18">
      <c r="A124" s="41" t="s">
        <v>135</v>
      </c>
      <c r="B124" s="42">
        <v>8268.27</v>
      </c>
      <c r="C124" s="43">
        <v>3666.54</v>
      </c>
      <c r="D124" s="41">
        <v>11934.87</v>
      </c>
      <c r="E124" s="42">
        <v>8268.880000000001</v>
      </c>
      <c r="F124" s="43">
        <v>3666.61</v>
      </c>
      <c r="G124" s="41">
        <v>11935.54</v>
      </c>
      <c r="H124" s="42">
        <f t="shared" si="20"/>
        <v>0.61000000000058208</v>
      </c>
      <c r="I124" s="42">
        <f t="shared" si="20"/>
        <v>7.0000000000163709E-2</v>
      </c>
      <c r="J124" s="42">
        <f t="shared" si="13"/>
        <v>0.68000000000074579</v>
      </c>
      <c r="K124" s="43">
        <v>-3806.0174000000015</v>
      </c>
      <c r="L124" s="41">
        <v>0</v>
      </c>
      <c r="M124" s="42">
        <f t="shared" ref="M124:N138" si="21">H124*M$6</f>
        <v>4.0199000000038358</v>
      </c>
      <c r="N124" s="43">
        <f t="shared" si="21"/>
        <v>0.17640000000041256</v>
      </c>
      <c r="O124" s="41">
        <f t="shared" si="16"/>
        <v>4.1963000000042481</v>
      </c>
      <c r="P124" s="41"/>
      <c r="Q124" s="43">
        <f t="shared" si="17"/>
        <v>-3810.2137000000057</v>
      </c>
      <c r="R124" s="43" t="str">
        <f t="shared" si="14"/>
        <v>№104б</v>
      </c>
    </row>
    <row r="125" spans="1:18">
      <c r="A125" s="14" t="s">
        <v>136</v>
      </c>
      <c r="B125" s="44">
        <v>3794.79</v>
      </c>
      <c r="C125" s="4">
        <v>787.18000000000006</v>
      </c>
      <c r="D125" s="14">
        <v>4581.99</v>
      </c>
      <c r="E125" s="44">
        <v>3795.4300000000003</v>
      </c>
      <c r="F125" s="4">
        <v>787.18000000000006</v>
      </c>
      <c r="G125" s="14">
        <v>4582.63</v>
      </c>
      <c r="H125" s="44">
        <f t="shared" ref="H125:I138" si="22">E125-B125</f>
        <v>0.64000000000032742</v>
      </c>
      <c r="I125" s="44">
        <f t="shared" si="22"/>
        <v>0</v>
      </c>
      <c r="J125" s="44">
        <f t="shared" si="13"/>
        <v>0.64000000000032742</v>
      </c>
      <c r="K125" s="4">
        <v>-2889.7866999999992</v>
      </c>
      <c r="L125" s="14">
        <v>1000</v>
      </c>
      <c r="M125" s="44">
        <f t="shared" si="21"/>
        <v>4.2176000000021574</v>
      </c>
      <c r="N125" s="4">
        <f t="shared" si="21"/>
        <v>0</v>
      </c>
      <c r="O125" s="14">
        <f t="shared" si="16"/>
        <v>4.2176000000021574</v>
      </c>
      <c r="P125" s="14"/>
      <c r="Q125" s="4">
        <f t="shared" si="17"/>
        <v>-1894.0043000000014</v>
      </c>
      <c r="R125" s="4" t="str">
        <f t="shared" si="14"/>
        <v xml:space="preserve">№105 </v>
      </c>
    </row>
    <row r="126" spans="1:18">
      <c r="A126" s="41" t="s">
        <v>137</v>
      </c>
      <c r="B126" s="42">
        <v>1216.47</v>
      </c>
      <c r="C126" s="43">
        <v>652.87</v>
      </c>
      <c r="D126" s="41">
        <v>1869.3500000000001</v>
      </c>
      <c r="E126" s="42">
        <v>1216.48</v>
      </c>
      <c r="F126" s="43">
        <v>652.87</v>
      </c>
      <c r="G126" s="41">
        <v>1869.3600000000001</v>
      </c>
      <c r="H126" s="42">
        <f t="shared" si="22"/>
        <v>9.9999999999909051E-3</v>
      </c>
      <c r="I126" s="42">
        <f t="shared" si="22"/>
        <v>0</v>
      </c>
      <c r="J126" s="42">
        <f t="shared" si="13"/>
        <v>9.9999999999909051E-3</v>
      </c>
      <c r="K126" s="43">
        <v>42.188600000000037</v>
      </c>
      <c r="L126" s="41">
        <v>0</v>
      </c>
      <c r="M126" s="42">
        <f t="shared" si="21"/>
        <v>6.5899999999940062E-2</v>
      </c>
      <c r="N126" s="43">
        <f t="shared" si="21"/>
        <v>0</v>
      </c>
      <c r="O126" s="41">
        <f t="shared" si="16"/>
        <v>6.5899999999940062E-2</v>
      </c>
      <c r="P126" s="41"/>
      <c r="Q126" s="43">
        <f t="shared" si="17"/>
        <v>42.122700000000094</v>
      </c>
      <c r="R126" s="43" t="str">
        <f t="shared" si="14"/>
        <v xml:space="preserve">№106 </v>
      </c>
    </row>
    <row r="127" spans="1:18">
      <c r="A127" s="14" t="s">
        <v>138</v>
      </c>
      <c r="B127" s="44">
        <v>14322.41</v>
      </c>
      <c r="C127" s="4">
        <v>6602.34</v>
      </c>
      <c r="D127" s="14">
        <v>20924.75</v>
      </c>
      <c r="E127" s="44">
        <v>14345.28</v>
      </c>
      <c r="F127" s="4">
        <v>6613.38</v>
      </c>
      <c r="G127" s="14">
        <v>20958.670000000002</v>
      </c>
      <c r="H127" s="44">
        <f t="shared" si="22"/>
        <v>22.8700000000008</v>
      </c>
      <c r="I127" s="44">
        <f t="shared" si="22"/>
        <v>11.039999999999964</v>
      </c>
      <c r="J127" s="44">
        <f t="shared" si="13"/>
        <v>33.910000000000764</v>
      </c>
      <c r="K127" s="4">
        <v>-939.03347796858634</v>
      </c>
      <c r="L127" s="14">
        <v>950</v>
      </c>
      <c r="M127" s="44">
        <f t="shared" si="21"/>
        <v>150.71330000000526</v>
      </c>
      <c r="N127" s="4">
        <f t="shared" si="21"/>
        <v>27.82079999999991</v>
      </c>
      <c r="O127" s="14">
        <f t="shared" si="16"/>
        <v>178.53410000000517</v>
      </c>
      <c r="P127" s="14"/>
      <c r="Q127" s="4">
        <f t="shared" si="17"/>
        <v>-167.56757796859142</v>
      </c>
      <c r="R127" s="4" t="str">
        <f t="shared" si="14"/>
        <v xml:space="preserve">№107 </v>
      </c>
    </row>
    <row r="128" spans="1:18">
      <c r="A128" s="41" t="s">
        <v>139</v>
      </c>
      <c r="B128" s="42">
        <v>8583.68</v>
      </c>
      <c r="C128" s="43">
        <v>5563.07</v>
      </c>
      <c r="D128" s="41">
        <v>14146.76</v>
      </c>
      <c r="E128" s="42">
        <v>8583.68</v>
      </c>
      <c r="F128" s="43">
        <v>5563.07</v>
      </c>
      <c r="G128" s="41">
        <v>14146.76</v>
      </c>
      <c r="H128" s="42">
        <f t="shared" si="22"/>
        <v>0</v>
      </c>
      <c r="I128" s="42">
        <f t="shared" si="22"/>
        <v>0</v>
      </c>
      <c r="J128" s="42">
        <f t="shared" si="13"/>
        <v>0</v>
      </c>
      <c r="K128" s="43">
        <v>0.58250000000225555</v>
      </c>
      <c r="L128" s="41">
        <v>0</v>
      </c>
      <c r="M128" s="42">
        <f t="shared" si="21"/>
        <v>0</v>
      </c>
      <c r="N128" s="43">
        <f t="shared" si="21"/>
        <v>0</v>
      </c>
      <c r="O128" s="41">
        <f t="shared" si="16"/>
        <v>0</v>
      </c>
      <c r="P128" s="41"/>
      <c r="Q128" s="43">
        <f t="shared" si="17"/>
        <v>0.58250000000225555</v>
      </c>
      <c r="R128" s="43" t="str">
        <f t="shared" si="14"/>
        <v xml:space="preserve">№108 </v>
      </c>
    </row>
    <row r="129" spans="1:18">
      <c r="A129" s="14" t="s">
        <v>140</v>
      </c>
      <c r="B129" s="44">
        <v>998.51</v>
      </c>
      <c r="C129" s="4">
        <v>1364.31</v>
      </c>
      <c r="D129" s="14">
        <v>2362.84</v>
      </c>
      <c r="E129" s="44">
        <v>998.77</v>
      </c>
      <c r="F129" s="4">
        <v>1364.42</v>
      </c>
      <c r="G129" s="14">
        <v>2363.21</v>
      </c>
      <c r="H129" s="44">
        <f t="shared" si="22"/>
        <v>0.25999999999999091</v>
      </c>
      <c r="I129" s="44">
        <f t="shared" si="22"/>
        <v>0.11000000000012733</v>
      </c>
      <c r="J129" s="44">
        <f t="shared" si="13"/>
        <v>0.37000000000011823</v>
      </c>
      <c r="K129" s="4">
        <v>-436.59269999999987</v>
      </c>
      <c r="L129" s="14">
        <v>150</v>
      </c>
      <c r="M129" s="44">
        <f t="shared" si="21"/>
        <v>1.7133999999999401</v>
      </c>
      <c r="N129" s="4">
        <f t="shared" si="21"/>
        <v>0.27720000000032086</v>
      </c>
      <c r="O129" s="14">
        <f t="shared" si="16"/>
        <v>1.9906000000002608</v>
      </c>
      <c r="P129" s="14"/>
      <c r="Q129" s="4">
        <f t="shared" si="17"/>
        <v>-288.58330000000012</v>
      </c>
      <c r="R129" s="4" t="str">
        <f t="shared" si="14"/>
        <v xml:space="preserve">№109 </v>
      </c>
    </row>
    <row r="130" spans="1:18">
      <c r="A130" s="41" t="s">
        <v>141</v>
      </c>
      <c r="B130" s="42">
        <v>11404.19</v>
      </c>
      <c r="C130" s="43">
        <v>5864.17</v>
      </c>
      <c r="D130" s="41">
        <v>17268.46</v>
      </c>
      <c r="E130" s="42">
        <v>11406.79</v>
      </c>
      <c r="F130" s="43">
        <v>5865.43</v>
      </c>
      <c r="G130" s="41">
        <v>17272.32</v>
      </c>
      <c r="H130" s="42">
        <f t="shared" si="22"/>
        <v>2.6000000000003638</v>
      </c>
      <c r="I130" s="42">
        <f t="shared" si="22"/>
        <v>1.2600000000002183</v>
      </c>
      <c r="J130" s="42">
        <f t="shared" si="13"/>
        <v>3.8600000000005821</v>
      </c>
      <c r="K130" s="43">
        <v>-5619.2043000000021</v>
      </c>
      <c r="L130" s="41">
        <v>0</v>
      </c>
      <c r="M130" s="42">
        <f t="shared" si="21"/>
        <v>17.134000000002398</v>
      </c>
      <c r="N130" s="43">
        <f t="shared" si="21"/>
        <v>3.17520000000055</v>
      </c>
      <c r="O130" s="41">
        <f t="shared" si="16"/>
        <v>20.309200000002949</v>
      </c>
      <c r="P130" s="41"/>
      <c r="Q130" s="43">
        <f t="shared" si="17"/>
        <v>-5639.5135000000055</v>
      </c>
      <c r="R130" s="43" t="str">
        <f t="shared" si="14"/>
        <v xml:space="preserve">№110 </v>
      </c>
    </row>
    <row r="131" spans="1:18">
      <c r="A131" s="14" t="s">
        <v>142</v>
      </c>
      <c r="B131" s="44"/>
      <c r="C131" s="4"/>
      <c r="D131" s="14"/>
      <c r="E131" s="44"/>
      <c r="F131" s="4"/>
      <c r="G131" s="14"/>
      <c r="H131" s="44"/>
      <c r="I131" s="44"/>
      <c r="J131" s="44"/>
      <c r="K131" s="4">
        <v>402.83109999999988</v>
      </c>
      <c r="L131" s="14">
        <v>0</v>
      </c>
      <c r="M131" s="46">
        <f t="shared" si="21"/>
        <v>0</v>
      </c>
      <c r="N131" s="4">
        <f t="shared" si="21"/>
        <v>0</v>
      </c>
      <c r="O131" s="14">
        <f t="shared" si="16"/>
        <v>0</v>
      </c>
      <c r="P131" s="14"/>
      <c r="Q131" s="4">
        <f t="shared" si="17"/>
        <v>402.83109999999988</v>
      </c>
      <c r="R131" s="4" t="str">
        <f t="shared" si="14"/>
        <v xml:space="preserve">№111 </v>
      </c>
    </row>
    <row r="132" spans="1:18">
      <c r="A132" s="41" t="s">
        <v>143</v>
      </c>
      <c r="B132" s="42">
        <v>5669.31</v>
      </c>
      <c r="C132" s="43">
        <v>1233.49</v>
      </c>
      <c r="D132" s="41">
        <v>6902.81</v>
      </c>
      <c r="E132" s="42">
        <v>5675.37</v>
      </c>
      <c r="F132" s="43">
        <v>1233.49</v>
      </c>
      <c r="G132" s="41">
        <v>6908.87</v>
      </c>
      <c r="H132" s="42">
        <f t="shared" si="22"/>
        <v>6.0599999999994907</v>
      </c>
      <c r="I132" s="42">
        <f t="shared" si="22"/>
        <v>0</v>
      </c>
      <c r="J132" s="42">
        <f t="shared" si="13"/>
        <v>6.0599999999994907</v>
      </c>
      <c r="K132" s="43">
        <v>-2.700000003187597E-3</v>
      </c>
      <c r="L132" s="41">
        <v>0</v>
      </c>
      <c r="M132" s="42">
        <f t="shared" si="21"/>
        <v>39.93539999999664</v>
      </c>
      <c r="N132" s="43">
        <f t="shared" si="21"/>
        <v>0</v>
      </c>
      <c r="O132" s="41">
        <f t="shared" si="16"/>
        <v>39.93539999999664</v>
      </c>
      <c r="P132" s="41"/>
      <c r="Q132" s="43">
        <f t="shared" si="17"/>
        <v>-39.938099999999828</v>
      </c>
      <c r="R132" s="43" t="str">
        <f t="shared" si="14"/>
        <v xml:space="preserve">№112 </v>
      </c>
    </row>
    <row r="133" spans="1:18">
      <c r="A133" s="14" t="s">
        <v>144</v>
      </c>
      <c r="B133" s="44">
        <v>3683.65</v>
      </c>
      <c r="C133" s="4">
        <v>1492.3600000000001</v>
      </c>
      <c r="D133" s="14">
        <v>5176.0200000000004</v>
      </c>
      <c r="E133" s="44">
        <v>3683.65</v>
      </c>
      <c r="F133" s="4">
        <v>1492.3600000000001</v>
      </c>
      <c r="G133" s="14">
        <v>5176.0200000000004</v>
      </c>
      <c r="H133" s="44">
        <f t="shared" si="22"/>
        <v>0</v>
      </c>
      <c r="I133" s="44">
        <f t="shared" si="22"/>
        <v>0</v>
      </c>
      <c r="J133" s="44">
        <f t="shared" si="13"/>
        <v>0</v>
      </c>
      <c r="K133" s="4">
        <v>-7.9999999957180989E-4</v>
      </c>
      <c r="L133" s="14">
        <v>0</v>
      </c>
      <c r="M133" s="44">
        <f t="shared" si="21"/>
        <v>0</v>
      </c>
      <c r="N133" s="4">
        <f t="shared" si="21"/>
        <v>0</v>
      </c>
      <c r="O133" s="14">
        <f t="shared" si="16"/>
        <v>0</v>
      </c>
      <c r="P133" s="14"/>
      <c r="Q133" s="4">
        <f t="shared" si="17"/>
        <v>-7.9999999957180989E-4</v>
      </c>
      <c r="R133" s="4" t="str">
        <f t="shared" si="14"/>
        <v xml:space="preserve">№113 </v>
      </c>
    </row>
    <row r="134" spans="1:18">
      <c r="A134" s="41" t="s">
        <v>145</v>
      </c>
      <c r="B134" s="42">
        <v>10912.5</v>
      </c>
      <c r="C134" s="43">
        <v>3499.64</v>
      </c>
      <c r="D134" s="41">
        <v>14412.14</v>
      </c>
      <c r="E134" s="42">
        <v>10922.48</v>
      </c>
      <c r="F134" s="43">
        <v>3499.64</v>
      </c>
      <c r="G134" s="41">
        <v>14422.12</v>
      </c>
      <c r="H134" s="42">
        <f t="shared" si="22"/>
        <v>9.9799999999995634</v>
      </c>
      <c r="I134" s="42">
        <f t="shared" si="22"/>
        <v>0</v>
      </c>
      <c r="J134" s="42">
        <f t="shared" si="13"/>
        <v>9.9799999999995634</v>
      </c>
      <c r="K134" s="43">
        <v>-6266.418099999998</v>
      </c>
      <c r="L134" s="41">
        <v>5000</v>
      </c>
      <c r="M134" s="42">
        <f t="shared" si="21"/>
        <v>65.768199999997123</v>
      </c>
      <c r="N134" s="43">
        <f t="shared" si="21"/>
        <v>0</v>
      </c>
      <c r="O134" s="41">
        <f t="shared" si="16"/>
        <v>65.768199999997123</v>
      </c>
      <c r="P134" s="41"/>
      <c r="Q134" s="43">
        <f t="shared" si="17"/>
        <v>-1332.1862999999948</v>
      </c>
      <c r="R134" s="43" t="str">
        <f t="shared" si="14"/>
        <v xml:space="preserve">№114 </v>
      </c>
    </row>
    <row r="135" spans="1:18">
      <c r="A135" s="14" t="s">
        <v>146</v>
      </c>
      <c r="B135" s="44">
        <v>1087.3600000000001</v>
      </c>
      <c r="C135" s="4">
        <v>289.72000000000003</v>
      </c>
      <c r="D135" s="14">
        <v>1377.22</v>
      </c>
      <c r="E135" s="44">
        <v>1087.44</v>
      </c>
      <c r="F135" s="4">
        <v>289.74</v>
      </c>
      <c r="G135" s="14">
        <v>1377.33</v>
      </c>
      <c r="H135" s="44">
        <f t="shared" si="22"/>
        <v>7.999999999992724E-2</v>
      </c>
      <c r="I135" s="44">
        <f t="shared" si="22"/>
        <v>1.999999999998181E-2</v>
      </c>
      <c r="J135" s="44">
        <f t="shared" si="13"/>
        <v>9.9999999999909051E-2</v>
      </c>
      <c r="K135" s="4">
        <v>166.36809999999934</v>
      </c>
      <c r="L135" s="14">
        <v>0</v>
      </c>
      <c r="M135" s="44">
        <f t="shared" si="21"/>
        <v>0.5271999999995205</v>
      </c>
      <c r="N135" s="4">
        <f t="shared" si="21"/>
        <v>5.0399999999954162E-2</v>
      </c>
      <c r="O135" s="14">
        <f t="shared" si="16"/>
        <v>0.57759999999947464</v>
      </c>
      <c r="P135" s="14"/>
      <c r="Q135" s="4">
        <f t="shared" si="17"/>
        <v>165.79049999999987</v>
      </c>
      <c r="R135" s="4" t="str">
        <f t="shared" si="14"/>
        <v xml:space="preserve">№115 </v>
      </c>
    </row>
    <row r="136" spans="1:18">
      <c r="A136" s="41" t="s">
        <v>147</v>
      </c>
      <c r="B136" s="42">
        <v>6288.74</v>
      </c>
      <c r="C136" s="43">
        <v>4329.67</v>
      </c>
      <c r="D136" s="41">
        <v>10618.42</v>
      </c>
      <c r="E136" s="42">
        <v>6288.75</v>
      </c>
      <c r="F136" s="43">
        <v>4329.67</v>
      </c>
      <c r="G136" s="41">
        <v>10618.42</v>
      </c>
      <c r="H136" s="42">
        <f t="shared" si="22"/>
        <v>1.0000000000218279E-2</v>
      </c>
      <c r="I136" s="42">
        <f t="shared" si="22"/>
        <v>0</v>
      </c>
      <c r="J136" s="42">
        <f t="shared" si="13"/>
        <v>1.0000000000218279E-2</v>
      </c>
      <c r="K136" s="43">
        <v>-23726.238800000003</v>
      </c>
      <c r="L136" s="41">
        <v>0</v>
      </c>
      <c r="M136" s="42">
        <f t="shared" si="21"/>
        <v>6.5900000001438461E-2</v>
      </c>
      <c r="N136" s="43">
        <f t="shared" si="21"/>
        <v>0</v>
      </c>
      <c r="O136" s="41">
        <f t="shared" si="16"/>
        <v>6.5900000001438461E-2</v>
      </c>
      <c r="P136" s="41"/>
      <c r="Q136" s="43">
        <f t="shared" si="17"/>
        <v>-23726.304700000004</v>
      </c>
      <c r="R136" s="43" t="str">
        <f t="shared" si="14"/>
        <v xml:space="preserve">№116 </v>
      </c>
    </row>
    <row r="137" spans="1:18">
      <c r="A137" s="14" t="s">
        <v>148</v>
      </c>
      <c r="B137" s="44">
        <v>16097.970000000001</v>
      </c>
      <c r="C137" s="4">
        <v>10581.58</v>
      </c>
      <c r="D137" s="14">
        <v>26679.56</v>
      </c>
      <c r="E137" s="44">
        <v>16721.91</v>
      </c>
      <c r="F137" s="4">
        <v>10883.9</v>
      </c>
      <c r="G137" s="14">
        <v>27605.82</v>
      </c>
      <c r="H137" s="44">
        <f t="shared" si="22"/>
        <v>623.93999999999869</v>
      </c>
      <c r="I137" s="44">
        <f t="shared" si="22"/>
        <v>302.31999999999971</v>
      </c>
      <c r="J137" s="44">
        <f t="shared" si="13"/>
        <v>926.2599999999984</v>
      </c>
      <c r="K137" s="4">
        <v>-4818.1427000000094</v>
      </c>
      <c r="L137" s="14">
        <v>5000</v>
      </c>
      <c r="M137" s="44">
        <f t="shared" si="21"/>
        <v>4111.7645999999913</v>
      </c>
      <c r="N137" s="4">
        <f t="shared" si="21"/>
        <v>761.84639999999922</v>
      </c>
      <c r="O137" s="14">
        <f t="shared" si="16"/>
        <v>4873.6109999999908</v>
      </c>
      <c r="P137" s="14"/>
      <c r="Q137" s="4">
        <f t="shared" si="17"/>
        <v>-4691.7537000000011</v>
      </c>
      <c r="R137" s="4" t="str">
        <f t="shared" si="14"/>
        <v xml:space="preserve">№117 </v>
      </c>
    </row>
    <row r="138" spans="1:18">
      <c r="A138" s="41" t="s">
        <v>149</v>
      </c>
      <c r="B138" s="42">
        <v>5215.26</v>
      </c>
      <c r="C138" s="43">
        <v>2503.8000000000002</v>
      </c>
      <c r="D138" s="41">
        <v>7719.06</v>
      </c>
      <c r="E138" s="42">
        <v>5217.42</v>
      </c>
      <c r="F138" s="43">
        <v>2504.06</v>
      </c>
      <c r="G138" s="41">
        <v>7721.49</v>
      </c>
      <c r="H138" s="42">
        <f t="shared" si="22"/>
        <v>2.1599999999998545</v>
      </c>
      <c r="I138" s="42">
        <f t="shared" si="22"/>
        <v>0.25999999999976353</v>
      </c>
      <c r="J138" s="42">
        <f t="shared" si="13"/>
        <v>2.419999999999618</v>
      </c>
      <c r="K138" s="43">
        <v>-10.865100000000593</v>
      </c>
      <c r="L138" s="41">
        <v>0</v>
      </c>
      <c r="M138" s="42">
        <f t="shared" si="21"/>
        <v>14.234399999999042</v>
      </c>
      <c r="N138" s="43">
        <f t="shared" si="21"/>
        <v>0.65519999999940415</v>
      </c>
      <c r="O138" s="41">
        <f t="shared" si="16"/>
        <v>14.889599999998445</v>
      </c>
      <c r="P138" s="41"/>
      <c r="Q138" s="43">
        <f t="shared" si="17"/>
        <v>-25.75469999999904</v>
      </c>
      <c r="R138" s="43" t="str">
        <f t="shared" si="14"/>
        <v xml:space="preserve">№118 </v>
      </c>
    </row>
    <row r="139" spans="1:18">
      <c r="A139" s="14" t="s">
        <v>150</v>
      </c>
      <c r="B139" s="44"/>
      <c r="C139" s="4"/>
      <c r="D139" s="14"/>
      <c r="E139" s="44"/>
      <c r="F139" s="4"/>
      <c r="G139" s="14"/>
      <c r="H139" s="44"/>
      <c r="I139" s="44"/>
      <c r="J139" s="44">
        <f t="shared" ref="J139:J202" si="23">SUM(H139:I139)</f>
        <v>0</v>
      </c>
      <c r="K139" s="4">
        <v>0</v>
      </c>
      <c r="L139" s="14">
        <v>0</v>
      </c>
      <c r="M139" s="46"/>
      <c r="N139" s="4"/>
      <c r="O139" s="14"/>
      <c r="P139" s="14"/>
      <c r="Q139" s="4">
        <f t="shared" si="17"/>
        <v>0</v>
      </c>
      <c r="R139" s="4" t="str">
        <f t="shared" ref="R139:R202" si="24">A139</f>
        <v>№118а не установлен</v>
      </c>
    </row>
    <row r="140" spans="1:18">
      <c r="A140" s="41" t="s">
        <v>151</v>
      </c>
      <c r="B140" s="42">
        <v>4178.82</v>
      </c>
      <c r="C140" s="43">
        <v>5168.1400000000003</v>
      </c>
      <c r="D140" s="41">
        <v>9346.9699999999993</v>
      </c>
      <c r="E140" s="42">
        <v>4196.8</v>
      </c>
      <c r="F140" s="43">
        <v>5170.63</v>
      </c>
      <c r="G140" s="41">
        <v>9367.44</v>
      </c>
      <c r="H140" s="42">
        <f>E140-B140</f>
        <v>17.980000000000473</v>
      </c>
      <c r="I140" s="42">
        <f>F140-C140</f>
        <v>2.4899999999997817</v>
      </c>
      <c r="J140" s="42">
        <f t="shared" si="23"/>
        <v>20.470000000000255</v>
      </c>
      <c r="K140" s="43">
        <v>-2557.2738999999983</v>
      </c>
      <c r="L140" s="41">
        <v>0</v>
      </c>
      <c r="M140" s="42">
        <f>H140*M$6</f>
        <v>118.48820000000312</v>
      </c>
      <c r="N140" s="43">
        <f>I140*N$6</f>
        <v>6.2747999999994502</v>
      </c>
      <c r="O140" s="41">
        <f t="shared" ref="O140:O204" si="25">SUM(M140:N140)</f>
        <v>124.76300000000256</v>
      </c>
      <c r="P140" s="41"/>
      <c r="Q140" s="43">
        <f t="shared" si="17"/>
        <v>-2682.036900000001</v>
      </c>
      <c r="R140" s="43" t="str">
        <f t="shared" si="24"/>
        <v xml:space="preserve">№119 </v>
      </c>
    </row>
    <row r="141" spans="1:18">
      <c r="A141" s="14" t="s">
        <v>152</v>
      </c>
      <c r="B141" s="44"/>
      <c r="C141" s="4"/>
      <c r="D141" s="14"/>
      <c r="E141" s="44"/>
      <c r="F141" s="4"/>
      <c r="G141" s="14"/>
      <c r="H141" s="44"/>
      <c r="I141" s="44"/>
      <c r="J141" s="44">
        <f t="shared" si="23"/>
        <v>0</v>
      </c>
      <c r="K141" s="4">
        <v>0</v>
      </c>
      <c r="L141" s="14">
        <v>0</v>
      </c>
      <c r="M141" s="44"/>
      <c r="N141" s="4"/>
      <c r="O141" s="14"/>
      <c r="P141" s="14"/>
      <c r="Q141" s="4">
        <f t="shared" ref="Q141:Q204" si="26">K141-O141+L141+P141</f>
        <v>0</v>
      </c>
      <c r="R141" s="4" t="str">
        <f t="shared" si="24"/>
        <v>№120  снят</v>
      </c>
    </row>
    <row r="142" spans="1:18">
      <c r="A142" s="41" t="s">
        <v>153</v>
      </c>
      <c r="B142" s="42">
        <v>11803.51</v>
      </c>
      <c r="C142" s="43">
        <v>4958.33</v>
      </c>
      <c r="D142" s="41">
        <v>16761.84</v>
      </c>
      <c r="E142" s="42">
        <v>11811.89</v>
      </c>
      <c r="F142" s="43">
        <v>4962.47</v>
      </c>
      <c r="G142" s="41">
        <v>16774.36</v>
      </c>
      <c r="H142" s="42">
        <f t="shared" ref="H142:I185" si="27">E142-B142</f>
        <v>8.3799999999991996</v>
      </c>
      <c r="I142" s="42">
        <f t="shared" si="27"/>
        <v>4.1400000000003274</v>
      </c>
      <c r="J142" s="42">
        <f t="shared" si="23"/>
        <v>12.519999999999527</v>
      </c>
      <c r="K142" s="43">
        <v>-3641.7781000000023</v>
      </c>
      <c r="L142" s="41">
        <v>0</v>
      </c>
      <c r="M142" s="42">
        <f t="shared" ref="M142:N145" si="28">H142*M$6</f>
        <v>55.224199999994724</v>
      </c>
      <c r="N142" s="43">
        <f t="shared" si="28"/>
        <v>10.432800000000825</v>
      </c>
      <c r="O142" s="41">
        <f t="shared" si="25"/>
        <v>65.656999999995548</v>
      </c>
      <c r="P142" s="41"/>
      <c r="Q142" s="43">
        <f t="shared" si="26"/>
        <v>-3707.4350999999979</v>
      </c>
      <c r="R142" s="43" t="str">
        <f t="shared" si="24"/>
        <v xml:space="preserve">№121 </v>
      </c>
    </row>
    <row r="143" spans="1:18">
      <c r="A143" s="14" t="s">
        <v>154</v>
      </c>
      <c r="B143" s="44">
        <v>1697.23</v>
      </c>
      <c r="C143" s="4">
        <v>348.82</v>
      </c>
      <c r="D143" s="14">
        <v>2046.06</v>
      </c>
      <c r="E143" s="44">
        <v>1697.28</v>
      </c>
      <c r="F143" s="4">
        <v>348.85</v>
      </c>
      <c r="G143" s="14">
        <v>2046.13</v>
      </c>
      <c r="H143" s="44">
        <f t="shared" si="27"/>
        <v>4.9999999999954525E-2</v>
      </c>
      <c r="I143" s="44">
        <f t="shared" si="27"/>
        <v>3.0000000000029559E-2</v>
      </c>
      <c r="J143" s="44">
        <f t="shared" si="23"/>
        <v>7.9999999999984084E-2</v>
      </c>
      <c r="K143" s="4">
        <v>-4.935800000000043</v>
      </c>
      <c r="L143" s="14">
        <v>0</v>
      </c>
      <c r="M143" s="44">
        <f t="shared" si="28"/>
        <v>0.32949999999970031</v>
      </c>
      <c r="N143" s="4">
        <f t="shared" si="28"/>
        <v>7.5600000000074483E-2</v>
      </c>
      <c r="O143" s="14">
        <f t="shared" si="25"/>
        <v>0.40509999999977481</v>
      </c>
      <c r="P143" s="14"/>
      <c r="Q143" s="4">
        <f t="shared" si="26"/>
        <v>-5.3408999999998175</v>
      </c>
      <c r="R143" s="4" t="str">
        <f t="shared" si="24"/>
        <v xml:space="preserve">№122 </v>
      </c>
    </row>
    <row r="144" spans="1:18">
      <c r="A144" s="41" t="s">
        <v>155</v>
      </c>
      <c r="B144" s="42">
        <v>1596.99</v>
      </c>
      <c r="C144" s="43">
        <v>299.16000000000003</v>
      </c>
      <c r="D144" s="41">
        <v>1896.16</v>
      </c>
      <c r="E144" s="42">
        <v>1596.99</v>
      </c>
      <c r="F144" s="43">
        <v>299.16000000000003</v>
      </c>
      <c r="G144" s="41">
        <v>1896.16</v>
      </c>
      <c r="H144" s="42">
        <f t="shared" si="27"/>
        <v>0</v>
      </c>
      <c r="I144" s="42">
        <f t="shared" si="27"/>
        <v>0</v>
      </c>
      <c r="J144" s="42">
        <f t="shared" si="23"/>
        <v>0</v>
      </c>
      <c r="K144" s="43">
        <v>-2985.2629999999995</v>
      </c>
      <c r="L144" s="41">
        <v>0</v>
      </c>
      <c r="M144" s="42">
        <f t="shared" si="28"/>
        <v>0</v>
      </c>
      <c r="N144" s="43">
        <f t="shared" si="28"/>
        <v>0</v>
      </c>
      <c r="O144" s="41">
        <f t="shared" si="25"/>
        <v>0</v>
      </c>
      <c r="P144" s="41"/>
      <c r="Q144" s="43">
        <f t="shared" si="26"/>
        <v>-2985.2629999999995</v>
      </c>
      <c r="R144" s="43" t="str">
        <f t="shared" si="24"/>
        <v xml:space="preserve">№123 </v>
      </c>
    </row>
    <row r="145" spans="1:18">
      <c r="A145" s="14" t="s">
        <v>156</v>
      </c>
      <c r="B145" s="44">
        <v>8894.32</v>
      </c>
      <c r="C145" s="4">
        <v>1921.1000000000001</v>
      </c>
      <c r="D145" s="14">
        <v>10815.43</v>
      </c>
      <c r="E145" s="44">
        <v>8894.33</v>
      </c>
      <c r="F145" s="4">
        <v>1921.1100000000001</v>
      </c>
      <c r="G145" s="14">
        <v>10815.45</v>
      </c>
      <c r="H145" s="44">
        <f t="shared" si="27"/>
        <v>1.0000000000218279E-2</v>
      </c>
      <c r="I145" s="44">
        <f t="shared" si="27"/>
        <v>9.9999999999909051E-3</v>
      </c>
      <c r="J145" s="44">
        <f t="shared" si="23"/>
        <v>2.0000000000209184E-2</v>
      </c>
      <c r="K145" s="4">
        <v>1703.3849000000037</v>
      </c>
      <c r="L145" s="14">
        <v>0</v>
      </c>
      <c r="M145" s="44">
        <f t="shared" si="28"/>
        <v>6.5900000001438461E-2</v>
      </c>
      <c r="N145" s="4">
        <f t="shared" si="28"/>
        <v>2.5199999999977081E-2</v>
      </c>
      <c r="O145" s="14">
        <f t="shared" si="25"/>
        <v>9.1100000001415549E-2</v>
      </c>
      <c r="P145" s="14"/>
      <c r="Q145" s="4">
        <f t="shared" si="26"/>
        <v>1703.2938000000022</v>
      </c>
      <c r="R145" s="4" t="str">
        <f t="shared" si="24"/>
        <v xml:space="preserve">№123а </v>
      </c>
    </row>
    <row r="146" spans="1:18">
      <c r="A146" s="41" t="s">
        <v>157</v>
      </c>
      <c r="B146" s="42"/>
      <c r="C146" s="43"/>
      <c r="D146" s="41"/>
      <c r="E146" s="42"/>
      <c r="F146" s="43"/>
      <c r="G146" s="41"/>
      <c r="H146" s="42">
        <f t="shared" si="27"/>
        <v>0</v>
      </c>
      <c r="I146" s="42">
        <f t="shared" si="27"/>
        <v>0</v>
      </c>
      <c r="J146" s="42">
        <f t="shared" si="23"/>
        <v>0</v>
      </c>
      <c r="K146" s="43">
        <v>498.18489999999997</v>
      </c>
      <c r="L146" s="41">
        <v>0</v>
      </c>
      <c r="M146" s="42"/>
      <c r="N146" s="43"/>
      <c r="O146" s="41"/>
      <c r="P146" s="41"/>
      <c r="Q146" s="43">
        <f t="shared" si="26"/>
        <v>498.18489999999997</v>
      </c>
      <c r="R146" s="43" t="str">
        <f t="shared" si="24"/>
        <v>№124 сбыт</v>
      </c>
    </row>
    <row r="147" spans="1:18">
      <c r="A147" s="14" t="s">
        <v>158</v>
      </c>
      <c r="B147" s="44">
        <v>3319.35</v>
      </c>
      <c r="C147" s="4">
        <v>1479.78</v>
      </c>
      <c r="D147" s="14">
        <v>4799.22</v>
      </c>
      <c r="E147" s="44">
        <v>3319.35</v>
      </c>
      <c r="F147" s="4">
        <v>1479.78</v>
      </c>
      <c r="G147" s="14">
        <v>4799.22</v>
      </c>
      <c r="H147" s="44">
        <f t="shared" si="27"/>
        <v>0</v>
      </c>
      <c r="I147" s="44">
        <f t="shared" si="27"/>
        <v>0</v>
      </c>
      <c r="J147" s="44">
        <f t="shared" si="23"/>
        <v>0</v>
      </c>
      <c r="K147" s="4">
        <v>2648.9228000000007</v>
      </c>
      <c r="L147" s="14">
        <v>0</v>
      </c>
      <c r="M147" s="46">
        <f t="shared" ref="M147:N185" si="29">H147*M$6</f>
        <v>0</v>
      </c>
      <c r="N147" s="4">
        <f t="shared" si="29"/>
        <v>0</v>
      </c>
      <c r="O147" s="14">
        <f t="shared" si="25"/>
        <v>0</v>
      </c>
      <c r="P147" s="14"/>
      <c r="Q147" s="4">
        <f t="shared" si="26"/>
        <v>2648.9228000000007</v>
      </c>
      <c r="R147" s="4" t="str">
        <f t="shared" si="24"/>
        <v xml:space="preserve">№125 </v>
      </c>
    </row>
    <row r="148" spans="1:18">
      <c r="A148" s="41" t="s">
        <v>159</v>
      </c>
      <c r="B148" s="42">
        <v>4460.43</v>
      </c>
      <c r="C148" s="43">
        <v>1199.98</v>
      </c>
      <c r="D148" s="41">
        <v>5660.42</v>
      </c>
      <c r="E148" s="42">
        <v>4480.12</v>
      </c>
      <c r="F148" s="43">
        <v>1217.68</v>
      </c>
      <c r="G148" s="41">
        <v>5697.81</v>
      </c>
      <c r="H148" s="42">
        <f t="shared" si="27"/>
        <v>19.6899999999996</v>
      </c>
      <c r="I148" s="42">
        <f t="shared" si="27"/>
        <v>17.700000000000045</v>
      </c>
      <c r="J148" s="42">
        <f t="shared" si="23"/>
        <v>37.389999999999645</v>
      </c>
      <c r="K148" s="43">
        <v>6195.6159000000016</v>
      </c>
      <c r="L148" s="41">
        <v>0</v>
      </c>
      <c r="M148" s="42">
        <f t="shared" si="29"/>
        <v>129.75709999999737</v>
      </c>
      <c r="N148" s="43">
        <f t="shared" si="29"/>
        <v>44.604000000000113</v>
      </c>
      <c r="O148" s="41">
        <f t="shared" si="25"/>
        <v>174.36109999999746</v>
      </c>
      <c r="P148" s="41"/>
      <c r="Q148" s="43">
        <f t="shared" si="26"/>
        <v>6021.2548000000043</v>
      </c>
      <c r="R148" s="43" t="str">
        <f t="shared" si="24"/>
        <v xml:space="preserve">№126\1 </v>
      </c>
    </row>
    <row r="149" spans="1:18">
      <c r="A149" s="14" t="s">
        <v>160</v>
      </c>
      <c r="B149" s="44">
        <v>4883.92</v>
      </c>
      <c r="C149" s="4">
        <v>2568.85</v>
      </c>
      <c r="D149" s="14">
        <v>7452.91</v>
      </c>
      <c r="E149" s="44">
        <v>4925.8500000000004</v>
      </c>
      <c r="F149" s="4">
        <v>2608.17</v>
      </c>
      <c r="G149" s="14">
        <v>7534.17</v>
      </c>
      <c r="H149" s="44">
        <f t="shared" si="27"/>
        <v>41.930000000000291</v>
      </c>
      <c r="I149" s="44">
        <f t="shared" si="27"/>
        <v>39.320000000000164</v>
      </c>
      <c r="J149" s="44">
        <f t="shared" si="23"/>
        <v>81.250000000000455</v>
      </c>
      <c r="K149" s="4">
        <v>-12447.806900000003</v>
      </c>
      <c r="L149" s="14">
        <v>0</v>
      </c>
      <c r="M149" s="44">
        <f t="shared" si="29"/>
        <v>276.31870000000191</v>
      </c>
      <c r="N149" s="4">
        <f t="shared" si="29"/>
        <v>99.08640000000041</v>
      </c>
      <c r="O149" s="14">
        <f t="shared" si="25"/>
        <v>375.40510000000234</v>
      </c>
      <c r="P149" s="14"/>
      <c r="Q149" s="4">
        <f t="shared" si="26"/>
        <v>-12823.212000000005</v>
      </c>
      <c r="R149" s="4" t="str">
        <f t="shared" si="24"/>
        <v xml:space="preserve">№126\2 </v>
      </c>
    </row>
    <row r="150" spans="1:18">
      <c r="A150" s="41" t="s">
        <v>161</v>
      </c>
      <c r="B150" s="42">
        <v>91.06</v>
      </c>
      <c r="C150" s="43">
        <v>507.41</v>
      </c>
      <c r="D150" s="41">
        <v>598.49</v>
      </c>
      <c r="E150" s="42">
        <v>91.37</v>
      </c>
      <c r="F150" s="43">
        <v>507.51</v>
      </c>
      <c r="G150" s="41">
        <v>598.91</v>
      </c>
      <c r="H150" s="42">
        <f t="shared" si="27"/>
        <v>0.31000000000000227</v>
      </c>
      <c r="I150" s="42">
        <f t="shared" si="27"/>
        <v>9.9999999999965894E-2</v>
      </c>
      <c r="J150" s="42">
        <f t="shared" si="23"/>
        <v>0.40999999999996817</v>
      </c>
      <c r="K150" s="43">
        <v>926.53929999999991</v>
      </c>
      <c r="L150" s="41">
        <v>0</v>
      </c>
      <c r="M150" s="42">
        <f t="shared" si="29"/>
        <v>2.042900000000015</v>
      </c>
      <c r="N150" s="43">
        <f t="shared" si="29"/>
        <v>0.25199999999991407</v>
      </c>
      <c r="O150" s="41">
        <f t="shared" si="25"/>
        <v>2.2948999999999291</v>
      </c>
      <c r="P150" s="41"/>
      <c r="Q150" s="43">
        <f t="shared" si="26"/>
        <v>924.24439999999993</v>
      </c>
      <c r="R150" s="43" t="str">
        <f t="shared" si="24"/>
        <v xml:space="preserve">№127 </v>
      </c>
    </row>
    <row r="151" spans="1:18">
      <c r="A151" s="14" t="s">
        <v>162</v>
      </c>
      <c r="B151" s="44"/>
      <c r="C151" s="4"/>
      <c r="D151" s="14"/>
      <c r="E151" s="44"/>
      <c r="F151" s="4"/>
      <c r="G151" s="14"/>
      <c r="H151" s="44"/>
      <c r="I151" s="44"/>
      <c r="J151" s="44"/>
      <c r="K151" s="4">
        <v>711.49490875777678</v>
      </c>
      <c r="L151" s="14">
        <v>0</v>
      </c>
      <c r="M151" s="44">
        <f t="shared" si="29"/>
        <v>0</v>
      </c>
      <c r="N151" s="4">
        <f t="shared" si="29"/>
        <v>0</v>
      </c>
      <c r="O151" s="14">
        <f t="shared" si="25"/>
        <v>0</v>
      </c>
      <c r="P151" s="14"/>
      <c r="Q151" s="4">
        <f t="shared" si="26"/>
        <v>711.49490875777678</v>
      </c>
      <c r="R151" s="4" t="str">
        <f t="shared" si="24"/>
        <v>№128 сбыт</v>
      </c>
    </row>
    <row r="152" spans="1:18">
      <c r="A152" s="41" t="s">
        <v>163</v>
      </c>
      <c r="B152" s="42">
        <v>34207.296000000002</v>
      </c>
      <c r="C152" s="43">
        <v>15065.251</v>
      </c>
      <c r="D152" s="41">
        <v>49272.546999999999</v>
      </c>
      <c r="E152" s="42">
        <v>34873.767</v>
      </c>
      <c r="F152" s="43">
        <v>15418.732</v>
      </c>
      <c r="G152" s="41">
        <v>50292.499000000003</v>
      </c>
      <c r="H152" s="42">
        <f>E152-B152</f>
        <v>666.47099999999773</v>
      </c>
      <c r="I152" s="42">
        <f>F152-C152</f>
        <v>353.48099999999977</v>
      </c>
      <c r="J152" s="42">
        <f>SUM(H152:I152)</f>
        <v>1019.9519999999975</v>
      </c>
      <c r="K152" s="43">
        <v>-2236.2064500000242</v>
      </c>
      <c r="L152" s="41">
        <v>7000</v>
      </c>
      <c r="M152" s="42">
        <f t="shared" si="29"/>
        <v>4392.0438899999854</v>
      </c>
      <c r="N152" s="43">
        <f t="shared" si="29"/>
        <v>890.7721199999994</v>
      </c>
      <c r="O152" s="41">
        <f t="shared" si="25"/>
        <v>5282.816009999985</v>
      </c>
      <c r="P152" s="41"/>
      <c r="Q152" s="43">
        <f t="shared" si="26"/>
        <v>-519.02246000000923</v>
      </c>
      <c r="R152" s="43" t="str">
        <f t="shared" si="24"/>
        <v>№129</v>
      </c>
    </row>
    <row r="153" spans="1:18">
      <c r="A153" s="14" t="s">
        <v>164</v>
      </c>
      <c r="B153" s="44"/>
      <c r="C153" s="4"/>
      <c r="D153" s="14"/>
      <c r="E153" s="44"/>
      <c r="F153" s="4"/>
      <c r="G153" s="14"/>
      <c r="H153" s="44"/>
      <c r="I153" s="44"/>
      <c r="J153" s="44"/>
      <c r="K153" s="4">
        <v>1.5999999977793777E-3</v>
      </c>
      <c r="L153" s="14">
        <v>0</v>
      </c>
      <c r="M153" s="44">
        <f t="shared" si="29"/>
        <v>0</v>
      </c>
      <c r="N153" s="4">
        <f t="shared" si="29"/>
        <v>0</v>
      </c>
      <c r="O153" s="14">
        <f t="shared" si="25"/>
        <v>0</v>
      </c>
      <c r="P153" s="14"/>
      <c r="Q153" s="4">
        <f t="shared" si="26"/>
        <v>1.5999999977793777E-3</v>
      </c>
      <c r="R153" s="4" t="str">
        <f t="shared" si="24"/>
        <v>№130 сбыт</v>
      </c>
    </row>
    <row r="154" spans="1:18">
      <c r="A154" s="41" t="s">
        <v>165</v>
      </c>
      <c r="B154" s="42">
        <v>61260.130000000005</v>
      </c>
      <c r="C154" s="43">
        <v>29147.74</v>
      </c>
      <c r="D154" s="41">
        <v>90407.88</v>
      </c>
      <c r="E154" s="42">
        <v>62049.919999999998</v>
      </c>
      <c r="F154" s="43">
        <v>29768.61</v>
      </c>
      <c r="G154" s="41">
        <v>91818.540000000008</v>
      </c>
      <c r="H154" s="42">
        <f t="shared" si="27"/>
        <v>789.7899999999936</v>
      </c>
      <c r="I154" s="42">
        <f t="shared" si="27"/>
        <v>620.86999999999898</v>
      </c>
      <c r="J154" s="42">
        <f t="shared" si="23"/>
        <v>1410.6599999999926</v>
      </c>
      <c r="K154" s="43">
        <v>-7916.6407000000327</v>
      </c>
      <c r="L154" s="41">
        <v>8000</v>
      </c>
      <c r="M154" s="42">
        <f t="shared" si="29"/>
        <v>5204.7160999999578</v>
      </c>
      <c r="N154" s="43">
        <f t="shared" si="29"/>
        <v>1564.5923999999975</v>
      </c>
      <c r="O154" s="41">
        <f t="shared" si="25"/>
        <v>6769.3084999999555</v>
      </c>
      <c r="P154" s="41"/>
      <c r="Q154" s="43">
        <f t="shared" si="26"/>
        <v>-6685.9491999999882</v>
      </c>
      <c r="R154" s="43" t="str">
        <f t="shared" si="24"/>
        <v xml:space="preserve">№131 </v>
      </c>
    </row>
    <row r="155" spans="1:18">
      <c r="A155" s="14" t="s">
        <v>166</v>
      </c>
      <c r="B155" s="44">
        <v>3602.7000000000003</v>
      </c>
      <c r="C155" s="4">
        <v>1110.48</v>
      </c>
      <c r="D155" s="14">
        <v>4713.1900000000005</v>
      </c>
      <c r="E155" s="44">
        <v>3602.7000000000003</v>
      </c>
      <c r="F155" s="4">
        <v>1110.48</v>
      </c>
      <c r="G155" s="14">
        <v>4713.1900000000005</v>
      </c>
      <c r="H155" s="44">
        <f t="shared" si="27"/>
        <v>0</v>
      </c>
      <c r="I155" s="44">
        <f t="shared" si="27"/>
        <v>0</v>
      </c>
      <c r="J155" s="44">
        <f t="shared" si="23"/>
        <v>0</v>
      </c>
      <c r="K155" s="4">
        <v>204.23289999999724</v>
      </c>
      <c r="L155" s="14">
        <v>0</v>
      </c>
      <c r="M155" s="46">
        <f t="shared" si="29"/>
        <v>0</v>
      </c>
      <c r="N155" s="4">
        <f t="shared" si="29"/>
        <v>0</v>
      </c>
      <c r="O155" s="14">
        <f t="shared" si="25"/>
        <v>0</v>
      </c>
      <c r="P155" s="14"/>
      <c r="Q155" s="4">
        <f t="shared" si="26"/>
        <v>204.23289999999724</v>
      </c>
      <c r="R155" s="4" t="str">
        <f t="shared" si="24"/>
        <v xml:space="preserve">№132 </v>
      </c>
    </row>
    <row r="156" spans="1:18">
      <c r="A156" s="41" t="s">
        <v>167</v>
      </c>
      <c r="B156" s="42">
        <v>2622.73</v>
      </c>
      <c r="C156" s="43">
        <v>3378.91</v>
      </c>
      <c r="D156" s="41">
        <v>6001.64</v>
      </c>
      <c r="E156" s="42">
        <v>2622.75</v>
      </c>
      <c r="F156" s="43">
        <v>3378.9300000000003</v>
      </c>
      <c r="G156" s="41">
        <v>6001.68</v>
      </c>
      <c r="H156" s="42">
        <f t="shared" si="27"/>
        <v>1.999999999998181E-2</v>
      </c>
      <c r="I156" s="42">
        <f t="shared" si="27"/>
        <v>2.0000000000436557E-2</v>
      </c>
      <c r="J156" s="42">
        <f t="shared" si="23"/>
        <v>4.0000000000418368E-2</v>
      </c>
      <c r="K156" s="43">
        <v>593.37690000000089</v>
      </c>
      <c r="L156" s="41">
        <v>0</v>
      </c>
      <c r="M156" s="42">
        <f t="shared" si="29"/>
        <v>0.13179999999988012</v>
      </c>
      <c r="N156" s="43">
        <f t="shared" si="29"/>
        <v>5.0400000001100127E-2</v>
      </c>
      <c r="O156" s="41">
        <f t="shared" si="25"/>
        <v>0.18220000000098024</v>
      </c>
      <c r="P156" s="41"/>
      <c r="Q156" s="43">
        <f t="shared" si="26"/>
        <v>593.1946999999999</v>
      </c>
      <c r="R156" s="43" t="str">
        <f t="shared" si="24"/>
        <v xml:space="preserve">№133 </v>
      </c>
    </row>
    <row r="157" spans="1:18">
      <c r="A157" s="14" t="s">
        <v>168</v>
      </c>
      <c r="B157" s="44">
        <v>2743.33</v>
      </c>
      <c r="C157" s="4">
        <v>1081.23</v>
      </c>
      <c r="D157" s="14">
        <v>3824.6</v>
      </c>
      <c r="E157" s="44">
        <v>2743.33</v>
      </c>
      <c r="F157" s="4">
        <v>1081.24</v>
      </c>
      <c r="G157" s="14">
        <v>3824.6</v>
      </c>
      <c r="H157" s="44">
        <f t="shared" si="27"/>
        <v>0</v>
      </c>
      <c r="I157" s="44">
        <f t="shared" si="27"/>
        <v>9.9999999999909051E-3</v>
      </c>
      <c r="J157" s="44">
        <f t="shared" si="23"/>
        <v>9.9999999999909051E-3</v>
      </c>
      <c r="K157" s="4">
        <v>404.02490000000137</v>
      </c>
      <c r="L157" s="14">
        <v>0</v>
      </c>
      <c r="M157" s="44">
        <f t="shared" si="29"/>
        <v>0</v>
      </c>
      <c r="N157" s="4">
        <f t="shared" si="29"/>
        <v>2.5199999999977081E-2</v>
      </c>
      <c r="O157" s="14">
        <f t="shared" si="25"/>
        <v>2.5199999999977081E-2</v>
      </c>
      <c r="P157" s="14"/>
      <c r="Q157" s="4">
        <f t="shared" si="26"/>
        <v>403.99970000000138</v>
      </c>
      <c r="R157" s="4" t="str">
        <f t="shared" si="24"/>
        <v xml:space="preserve">№134 </v>
      </c>
    </row>
    <row r="158" spans="1:18">
      <c r="A158" s="41" t="s">
        <v>169</v>
      </c>
      <c r="B158" s="42">
        <v>2290.4299999999998</v>
      </c>
      <c r="C158" s="43">
        <v>1216.1000000000001</v>
      </c>
      <c r="D158" s="41">
        <v>3506.55</v>
      </c>
      <c r="E158" s="42">
        <v>2290.4299999999998</v>
      </c>
      <c r="F158" s="43">
        <v>1216.1000000000001</v>
      </c>
      <c r="G158" s="41">
        <v>3506.56</v>
      </c>
      <c r="H158" s="42">
        <f t="shared" si="27"/>
        <v>0</v>
      </c>
      <c r="I158" s="42">
        <f t="shared" si="27"/>
        <v>0</v>
      </c>
      <c r="J158" s="42">
        <f t="shared" si="23"/>
        <v>0</v>
      </c>
      <c r="K158" s="43">
        <v>-2121.9874999999988</v>
      </c>
      <c r="L158" s="41">
        <v>0</v>
      </c>
      <c r="M158" s="42">
        <f t="shared" si="29"/>
        <v>0</v>
      </c>
      <c r="N158" s="43">
        <f t="shared" si="29"/>
        <v>0</v>
      </c>
      <c r="O158" s="41">
        <f t="shared" si="25"/>
        <v>0</v>
      </c>
      <c r="P158" s="41"/>
      <c r="Q158" s="43">
        <f t="shared" si="26"/>
        <v>-2121.9874999999988</v>
      </c>
      <c r="R158" s="43" t="str">
        <f t="shared" si="24"/>
        <v xml:space="preserve">№135 </v>
      </c>
    </row>
    <row r="159" spans="1:18">
      <c r="A159" s="14" t="s">
        <v>170</v>
      </c>
      <c r="B159" s="44">
        <v>1735.22</v>
      </c>
      <c r="C159" s="4">
        <v>1335.3700000000001</v>
      </c>
      <c r="D159" s="14">
        <v>3070.6</v>
      </c>
      <c r="E159" s="44">
        <v>1735.3</v>
      </c>
      <c r="F159" s="4">
        <v>1335.4</v>
      </c>
      <c r="G159" s="14">
        <v>3070.71</v>
      </c>
      <c r="H159" s="44">
        <f t="shared" si="27"/>
        <v>7.999999999992724E-2</v>
      </c>
      <c r="I159" s="44">
        <f t="shared" si="27"/>
        <v>2.9999999999972715E-2</v>
      </c>
      <c r="J159" s="44">
        <f t="shared" si="23"/>
        <v>0.10999999999989996</v>
      </c>
      <c r="K159" s="4">
        <v>9479.6468999999997</v>
      </c>
      <c r="L159" s="14">
        <v>0</v>
      </c>
      <c r="M159" s="44">
        <f t="shared" si="29"/>
        <v>0.5271999999995205</v>
      </c>
      <c r="N159" s="4">
        <f t="shared" si="29"/>
        <v>7.5599999999931236E-2</v>
      </c>
      <c r="O159" s="14">
        <f t="shared" si="25"/>
        <v>0.60279999999945177</v>
      </c>
      <c r="P159" s="14"/>
      <c r="Q159" s="4">
        <f t="shared" si="26"/>
        <v>9479.044100000001</v>
      </c>
      <c r="R159" s="4" t="str">
        <f t="shared" si="24"/>
        <v xml:space="preserve">№136 </v>
      </c>
    </row>
    <row r="160" spans="1:18">
      <c r="A160" s="41" t="s">
        <v>171</v>
      </c>
      <c r="B160" s="42">
        <v>2419.71</v>
      </c>
      <c r="C160" s="43">
        <v>1064.01</v>
      </c>
      <c r="D160" s="41">
        <v>3483.73</v>
      </c>
      <c r="E160" s="42">
        <v>2419.71</v>
      </c>
      <c r="F160" s="43">
        <v>1064.02</v>
      </c>
      <c r="G160" s="41">
        <v>3483.7400000000002</v>
      </c>
      <c r="H160" s="42">
        <f t="shared" si="27"/>
        <v>0</v>
      </c>
      <c r="I160" s="42">
        <f t="shared" si="27"/>
        <v>9.9999999999909051E-3</v>
      </c>
      <c r="J160" s="42">
        <f t="shared" si="23"/>
        <v>9.9999999999909051E-3</v>
      </c>
      <c r="K160" s="43">
        <v>-7757.2507999999998</v>
      </c>
      <c r="L160" s="41">
        <v>7900</v>
      </c>
      <c r="M160" s="42">
        <f t="shared" si="29"/>
        <v>0</v>
      </c>
      <c r="N160" s="43">
        <f t="shared" si="29"/>
        <v>2.5199999999977081E-2</v>
      </c>
      <c r="O160" s="41">
        <f t="shared" si="25"/>
        <v>2.5199999999977081E-2</v>
      </c>
      <c r="P160" s="41"/>
      <c r="Q160" s="43">
        <f t="shared" si="26"/>
        <v>142.72400000000016</v>
      </c>
      <c r="R160" s="43" t="str">
        <f t="shared" si="24"/>
        <v>№137</v>
      </c>
    </row>
    <row r="161" spans="1:18">
      <c r="A161" s="14" t="s">
        <v>172</v>
      </c>
      <c r="B161" s="44">
        <v>7933.6500000000005</v>
      </c>
      <c r="C161" s="4">
        <v>1606.76</v>
      </c>
      <c r="D161" s="14">
        <v>9540.42</v>
      </c>
      <c r="E161" s="44">
        <v>7933.6500000000005</v>
      </c>
      <c r="F161" s="4">
        <v>1606.76</v>
      </c>
      <c r="G161" s="14">
        <v>9540.42</v>
      </c>
      <c r="H161" s="44">
        <f t="shared" si="27"/>
        <v>0</v>
      </c>
      <c r="I161" s="44">
        <f t="shared" si="27"/>
        <v>0</v>
      </c>
      <c r="J161" s="44">
        <f t="shared" si="23"/>
        <v>0</v>
      </c>
      <c r="K161" s="4">
        <v>2419.5223999999971</v>
      </c>
      <c r="L161" s="14">
        <v>0</v>
      </c>
      <c r="M161" s="44">
        <f t="shared" si="29"/>
        <v>0</v>
      </c>
      <c r="N161" s="4">
        <f t="shared" si="29"/>
        <v>0</v>
      </c>
      <c r="O161" s="14">
        <f t="shared" si="25"/>
        <v>0</v>
      </c>
      <c r="P161" s="14"/>
      <c r="Q161" s="4">
        <f t="shared" si="26"/>
        <v>2419.5223999999971</v>
      </c>
      <c r="R161" s="4" t="str">
        <f t="shared" si="24"/>
        <v>№138</v>
      </c>
    </row>
    <row r="162" spans="1:18">
      <c r="A162" s="41" t="s">
        <v>173</v>
      </c>
      <c r="B162" s="42">
        <v>6314.01</v>
      </c>
      <c r="C162" s="43">
        <v>4348.51</v>
      </c>
      <c r="D162" s="41">
        <v>10662.53</v>
      </c>
      <c r="E162" s="42">
        <v>6317.9400000000005</v>
      </c>
      <c r="F162" s="43">
        <v>4348.51</v>
      </c>
      <c r="G162" s="41">
        <v>10666.460000000001</v>
      </c>
      <c r="H162" s="42">
        <f t="shared" si="27"/>
        <v>3.930000000000291</v>
      </c>
      <c r="I162" s="42">
        <f t="shared" si="27"/>
        <v>0</v>
      </c>
      <c r="J162" s="42">
        <f t="shared" si="23"/>
        <v>3.930000000000291</v>
      </c>
      <c r="K162" s="43">
        <v>546.46279999999797</v>
      </c>
      <c r="L162" s="41">
        <v>3000</v>
      </c>
      <c r="M162" s="42">
        <f t="shared" si="29"/>
        <v>25.898700000001917</v>
      </c>
      <c r="N162" s="43">
        <f t="shared" si="29"/>
        <v>0</v>
      </c>
      <c r="O162" s="41">
        <f t="shared" si="25"/>
        <v>25.898700000001917</v>
      </c>
      <c r="P162" s="41"/>
      <c r="Q162" s="43">
        <f t="shared" si="26"/>
        <v>3520.564099999996</v>
      </c>
      <c r="R162" s="43" t="str">
        <f t="shared" si="24"/>
        <v xml:space="preserve">№139 </v>
      </c>
    </row>
    <row r="163" spans="1:18">
      <c r="A163" s="14" t="s">
        <v>174</v>
      </c>
      <c r="B163" s="44">
        <v>16977.080000000002</v>
      </c>
      <c r="C163" s="4">
        <v>8667.41</v>
      </c>
      <c r="D163" s="14">
        <v>25644.5</v>
      </c>
      <c r="E163" s="44">
        <v>17325.96</v>
      </c>
      <c r="F163" s="4">
        <v>8836.14</v>
      </c>
      <c r="G163" s="14">
        <v>26162.11</v>
      </c>
      <c r="H163" s="44">
        <f t="shared" si="27"/>
        <v>348.87999999999738</v>
      </c>
      <c r="I163" s="44">
        <f t="shared" si="27"/>
        <v>168.72999999999956</v>
      </c>
      <c r="J163" s="44">
        <f t="shared" si="23"/>
        <v>517.60999999999694</v>
      </c>
      <c r="K163" s="4">
        <v>-2448.5691000000052</v>
      </c>
      <c r="L163" s="14">
        <v>0</v>
      </c>
      <c r="M163" s="46">
        <f t="shared" si="29"/>
        <v>2299.1191999999828</v>
      </c>
      <c r="N163" s="4">
        <f t="shared" si="29"/>
        <v>425.1995999999989</v>
      </c>
      <c r="O163" s="14">
        <f t="shared" si="25"/>
        <v>2724.3187999999818</v>
      </c>
      <c r="P163" s="14"/>
      <c r="Q163" s="4">
        <f t="shared" si="26"/>
        <v>-5172.887899999987</v>
      </c>
      <c r="R163" s="4" t="str">
        <f t="shared" si="24"/>
        <v xml:space="preserve">№140 </v>
      </c>
    </row>
    <row r="164" spans="1:18">
      <c r="A164" s="41" t="s">
        <v>175</v>
      </c>
      <c r="B164" s="42">
        <v>8749.8000000000011</v>
      </c>
      <c r="C164" s="43">
        <v>4339.09</v>
      </c>
      <c r="D164" s="41">
        <v>13088.9</v>
      </c>
      <c r="E164" s="42">
        <v>9023.23</v>
      </c>
      <c r="F164" s="43">
        <v>4534.6900000000005</v>
      </c>
      <c r="G164" s="41">
        <v>13557.92</v>
      </c>
      <c r="H164" s="42">
        <f t="shared" si="27"/>
        <v>273.42999999999847</v>
      </c>
      <c r="I164" s="42">
        <f t="shared" si="27"/>
        <v>195.60000000000036</v>
      </c>
      <c r="J164" s="42">
        <f t="shared" si="23"/>
        <v>469.02999999999884</v>
      </c>
      <c r="K164" s="43">
        <v>-15595.536199999999</v>
      </c>
      <c r="L164" s="41">
        <v>0</v>
      </c>
      <c r="M164" s="42">
        <f t="shared" si="29"/>
        <v>1801.9036999999898</v>
      </c>
      <c r="N164" s="43">
        <f t="shared" si="29"/>
        <v>492.91200000000094</v>
      </c>
      <c r="O164" s="41">
        <f t="shared" si="25"/>
        <v>2294.815699999991</v>
      </c>
      <c r="P164" s="41"/>
      <c r="Q164" s="43">
        <f t="shared" si="26"/>
        <v>-17890.351899999991</v>
      </c>
      <c r="R164" s="43" t="str">
        <f t="shared" si="24"/>
        <v xml:space="preserve">№141\1 </v>
      </c>
    </row>
    <row r="165" spans="1:18">
      <c r="A165" s="14" t="s">
        <v>176</v>
      </c>
      <c r="B165" s="44">
        <v>3089.12</v>
      </c>
      <c r="C165" s="4">
        <v>715.44</v>
      </c>
      <c r="D165" s="14">
        <v>3804.57</v>
      </c>
      <c r="E165" s="44">
        <v>3095.1800000000003</v>
      </c>
      <c r="F165" s="4">
        <v>715.74</v>
      </c>
      <c r="G165" s="14">
        <v>3810.9300000000003</v>
      </c>
      <c r="H165" s="44">
        <f t="shared" si="27"/>
        <v>6.0600000000004002</v>
      </c>
      <c r="I165" s="44">
        <f t="shared" si="27"/>
        <v>0.29999999999995453</v>
      </c>
      <c r="J165" s="44">
        <f t="shared" si="23"/>
        <v>6.3600000000003547</v>
      </c>
      <c r="K165" s="4">
        <v>4779.2853000000014</v>
      </c>
      <c r="L165" s="14">
        <v>12000</v>
      </c>
      <c r="M165" s="44">
        <f t="shared" si="29"/>
        <v>39.935400000002637</v>
      </c>
      <c r="N165" s="4">
        <f t="shared" si="29"/>
        <v>0.75599999999988543</v>
      </c>
      <c r="O165" s="14">
        <f t="shared" si="25"/>
        <v>40.691400000002524</v>
      </c>
      <c r="P165" s="14"/>
      <c r="Q165" s="4">
        <f t="shared" si="26"/>
        <v>16738.5939</v>
      </c>
      <c r="R165" s="4" t="str">
        <f t="shared" si="24"/>
        <v xml:space="preserve">№141\2 </v>
      </c>
    </row>
    <row r="166" spans="1:18">
      <c r="A166" s="41" t="s">
        <v>177</v>
      </c>
      <c r="B166" s="42">
        <v>323.74</v>
      </c>
      <c r="C166" s="43">
        <v>705.68000000000006</v>
      </c>
      <c r="D166" s="41">
        <v>1029.42</v>
      </c>
      <c r="E166" s="42">
        <v>324.09000000000003</v>
      </c>
      <c r="F166" s="43">
        <v>705.7</v>
      </c>
      <c r="G166" s="41">
        <v>1029.79</v>
      </c>
      <c r="H166" s="42">
        <f t="shared" si="27"/>
        <v>0.35000000000002274</v>
      </c>
      <c r="I166" s="42">
        <f t="shared" si="27"/>
        <v>1.999999999998181E-2</v>
      </c>
      <c r="J166" s="42">
        <f t="shared" si="23"/>
        <v>0.37000000000000455</v>
      </c>
      <c r="K166" s="43">
        <v>784.72659999999996</v>
      </c>
      <c r="L166" s="41">
        <v>0</v>
      </c>
      <c r="M166" s="42">
        <f t="shared" si="29"/>
        <v>2.3065000000001499</v>
      </c>
      <c r="N166" s="43">
        <f t="shared" si="29"/>
        <v>5.0399999999954162E-2</v>
      </c>
      <c r="O166" s="41">
        <f t="shared" si="25"/>
        <v>2.3569000000001039</v>
      </c>
      <c r="P166" s="41"/>
      <c r="Q166" s="43">
        <f t="shared" si="26"/>
        <v>782.36969999999985</v>
      </c>
      <c r="R166" s="43" t="str">
        <f t="shared" si="24"/>
        <v xml:space="preserve">№142 </v>
      </c>
    </row>
    <row r="167" spans="1:18">
      <c r="A167" s="14" t="s">
        <v>178</v>
      </c>
      <c r="B167" s="44">
        <v>11.39</v>
      </c>
      <c r="C167" s="4">
        <v>5.36</v>
      </c>
      <c r="D167" s="14">
        <v>16.760000000000002</v>
      </c>
      <c r="E167" s="44">
        <v>11.39</v>
      </c>
      <c r="F167" s="4">
        <v>5.36</v>
      </c>
      <c r="G167" s="14">
        <v>16.760000000000002</v>
      </c>
      <c r="H167" s="44">
        <f t="shared" si="27"/>
        <v>0</v>
      </c>
      <c r="I167" s="44">
        <f t="shared" si="27"/>
        <v>0</v>
      </c>
      <c r="J167" s="44">
        <f t="shared" si="23"/>
        <v>0</v>
      </c>
      <c r="K167" s="4">
        <v>-56.552300000000017</v>
      </c>
      <c r="L167" s="14">
        <v>0</v>
      </c>
      <c r="M167" s="44">
        <f t="shared" si="29"/>
        <v>0</v>
      </c>
      <c r="N167" s="4">
        <f t="shared" si="29"/>
        <v>0</v>
      </c>
      <c r="O167" s="14">
        <f t="shared" si="25"/>
        <v>0</v>
      </c>
      <c r="P167" s="14"/>
      <c r="Q167" s="4">
        <f t="shared" si="26"/>
        <v>-56.552300000000017</v>
      </c>
      <c r="R167" s="4" t="str">
        <f t="shared" si="24"/>
        <v xml:space="preserve">№143 </v>
      </c>
    </row>
    <row r="168" spans="1:18">
      <c r="A168" s="41" t="s">
        <v>179</v>
      </c>
      <c r="B168" s="42">
        <v>563.53</v>
      </c>
      <c r="C168" s="43">
        <v>228.48000000000002</v>
      </c>
      <c r="D168" s="41">
        <v>792.03</v>
      </c>
      <c r="E168" s="42">
        <v>564.27</v>
      </c>
      <c r="F168" s="43">
        <v>228.49</v>
      </c>
      <c r="G168" s="41">
        <v>792.78</v>
      </c>
      <c r="H168" s="42">
        <f t="shared" si="27"/>
        <v>0.74000000000000909</v>
      </c>
      <c r="I168" s="42">
        <f t="shared" si="27"/>
        <v>9.9999999999909051E-3</v>
      </c>
      <c r="J168" s="42">
        <f t="shared" si="23"/>
        <v>0.75</v>
      </c>
      <c r="K168" s="43">
        <v>-38.140399999999822</v>
      </c>
      <c r="L168" s="41">
        <v>0</v>
      </c>
      <c r="M168" s="42">
        <f t="shared" si="29"/>
        <v>4.8766000000000602</v>
      </c>
      <c r="N168" s="43">
        <f t="shared" si="29"/>
        <v>2.5199999999977081E-2</v>
      </c>
      <c r="O168" s="41">
        <f t="shared" si="25"/>
        <v>4.901800000000037</v>
      </c>
      <c r="P168" s="41"/>
      <c r="Q168" s="43">
        <f t="shared" si="26"/>
        <v>-43.042199999999859</v>
      </c>
      <c r="R168" s="43" t="str">
        <f t="shared" si="24"/>
        <v>№143а</v>
      </c>
    </row>
    <row r="169" spans="1:18">
      <c r="A169" s="14" t="s">
        <v>180</v>
      </c>
      <c r="B169" s="44">
        <v>7145.31</v>
      </c>
      <c r="C169" s="4">
        <v>5029.6500000000005</v>
      </c>
      <c r="D169" s="14">
        <v>12175</v>
      </c>
      <c r="E169" s="44">
        <v>7280.43</v>
      </c>
      <c r="F169" s="4">
        <v>5126.17</v>
      </c>
      <c r="G169" s="14">
        <v>12406.630000000001</v>
      </c>
      <c r="H169" s="44">
        <f t="shared" si="27"/>
        <v>135.11999999999989</v>
      </c>
      <c r="I169" s="44">
        <f t="shared" si="27"/>
        <v>96.519999999999527</v>
      </c>
      <c r="J169" s="44">
        <f t="shared" si="23"/>
        <v>231.63999999999942</v>
      </c>
      <c r="K169" s="4">
        <v>-1724.0150000000049</v>
      </c>
      <c r="L169" s="14">
        <v>0</v>
      </c>
      <c r="M169" s="44">
        <f t="shared" si="29"/>
        <v>890.44079999999929</v>
      </c>
      <c r="N169" s="4">
        <f t="shared" si="29"/>
        <v>243.23039999999881</v>
      </c>
      <c r="O169" s="14">
        <f t="shared" si="25"/>
        <v>1133.6711999999982</v>
      </c>
      <c r="P169" s="14"/>
      <c r="Q169" s="4">
        <f t="shared" si="26"/>
        <v>-2857.6862000000028</v>
      </c>
      <c r="R169" s="4" t="str">
        <f t="shared" si="24"/>
        <v xml:space="preserve">№144 </v>
      </c>
    </row>
    <row r="170" spans="1:18">
      <c r="A170" s="41" t="s">
        <v>181</v>
      </c>
      <c r="B170" s="42">
        <v>2529.58</v>
      </c>
      <c r="C170" s="43">
        <v>2746.7400000000002</v>
      </c>
      <c r="D170" s="41">
        <v>5276.33</v>
      </c>
      <c r="E170" s="42">
        <v>2529.58</v>
      </c>
      <c r="F170" s="43">
        <v>2746.7400000000002</v>
      </c>
      <c r="G170" s="41">
        <v>5276.33</v>
      </c>
      <c r="H170" s="42">
        <f t="shared" si="27"/>
        <v>0</v>
      </c>
      <c r="I170" s="42">
        <f t="shared" si="27"/>
        <v>0</v>
      </c>
      <c r="J170" s="42">
        <f t="shared" si="23"/>
        <v>0</v>
      </c>
      <c r="K170" s="43">
        <v>-6048.8855000000094</v>
      </c>
      <c r="L170" s="41">
        <v>0</v>
      </c>
      <c r="M170" s="42">
        <f t="shared" si="29"/>
        <v>0</v>
      </c>
      <c r="N170" s="43">
        <f t="shared" si="29"/>
        <v>0</v>
      </c>
      <c r="O170" s="41">
        <f t="shared" si="25"/>
        <v>0</v>
      </c>
      <c r="P170" s="41"/>
      <c r="Q170" s="43">
        <f t="shared" si="26"/>
        <v>-6048.8855000000094</v>
      </c>
      <c r="R170" s="43" t="str">
        <f t="shared" si="24"/>
        <v xml:space="preserve">№145\1 </v>
      </c>
    </row>
    <row r="171" spans="1:18">
      <c r="A171" s="14" t="s">
        <v>182</v>
      </c>
      <c r="B171" s="44">
        <v>5238.3100000000004</v>
      </c>
      <c r="C171" s="4">
        <v>2568.13</v>
      </c>
      <c r="D171" s="14">
        <v>7806.55</v>
      </c>
      <c r="E171" s="44">
        <v>5238.3100000000004</v>
      </c>
      <c r="F171" s="4">
        <v>2568.14</v>
      </c>
      <c r="G171" s="14">
        <v>7806.55</v>
      </c>
      <c r="H171" s="44">
        <f t="shared" si="27"/>
        <v>0</v>
      </c>
      <c r="I171" s="44">
        <f t="shared" si="27"/>
        <v>9.9999999997635314E-3</v>
      </c>
      <c r="J171" s="44">
        <f t="shared" si="23"/>
        <v>9.9999999997635314E-3</v>
      </c>
      <c r="K171" s="4">
        <v>6123.5848999999989</v>
      </c>
      <c r="L171" s="14">
        <v>0</v>
      </c>
      <c r="M171" s="46">
        <f t="shared" si="29"/>
        <v>0</v>
      </c>
      <c r="N171" s="4">
        <f t="shared" si="29"/>
        <v>2.5199999999404098E-2</v>
      </c>
      <c r="O171" s="14">
        <f t="shared" si="25"/>
        <v>2.5199999999404098E-2</v>
      </c>
      <c r="P171" s="14"/>
      <c r="Q171" s="4">
        <f t="shared" si="26"/>
        <v>6123.5596999999998</v>
      </c>
      <c r="R171" s="4" t="str">
        <f t="shared" si="24"/>
        <v>№145\2</v>
      </c>
    </row>
    <row r="172" spans="1:18">
      <c r="A172" s="41" t="s">
        <v>183</v>
      </c>
      <c r="B172" s="42">
        <v>8997.23</v>
      </c>
      <c r="C172" s="43">
        <v>4621.13</v>
      </c>
      <c r="D172" s="41">
        <v>13618.36</v>
      </c>
      <c r="E172" s="42">
        <v>8997.82</v>
      </c>
      <c r="F172" s="43">
        <v>4621.13</v>
      </c>
      <c r="G172" s="41">
        <v>13618.960000000001</v>
      </c>
      <c r="H172" s="42">
        <f t="shared" si="27"/>
        <v>0.59000000000014552</v>
      </c>
      <c r="I172" s="42">
        <f t="shared" si="27"/>
        <v>0</v>
      </c>
      <c r="J172" s="42">
        <f t="shared" si="23"/>
        <v>0.59000000000014552</v>
      </c>
      <c r="K172" s="43">
        <v>15664.891300000014</v>
      </c>
      <c r="L172" s="41">
        <v>0</v>
      </c>
      <c r="M172" s="42">
        <f t="shared" si="29"/>
        <v>3.8881000000009589</v>
      </c>
      <c r="N172" s="43">
        <f t="shared" si="29"/>
        <v>0</v>
      </c>
      <c r="O172" s="41">
        <f t="shared" si="25"/>
        <v>3.8881000000009589</v>
      </c>
      <c r="P172" s="41"/>
      <c r="Q172" s="43">
        <f t="shared" si="26"/>
        <v>15661.003200000014</v>
      </c>
      <c r="R172" s="43" t="str">
        <f t="shared" si="24"/>
        <v xml:space="preserve">№146 </v>
      </c>
    </row>
    <row r="173" spans="1:18">
      <c r="A173" s="14" t="s">
        <v>184</v>
      </c>
      <c r="B173" s="44">
        <v>14907.296</v>
      </c>
      <c r="C173" s="4">
        <v>6767.5720000000001</v>
      </c>
      <c r="D173" s="14">
        <v>21674.868000000002</v>
      </c>
      <c r="E173" s="44">
        <v>15234.067000000001</v>
      </c>
      <c r="F173" s="4">
        <v>6902.26</v>
      </c>
      <c r="G173" s="14">
        <v>22136.327000000001</v>
      </c>
      <c r="H173" s="44">
        <f t="shared" si="27"/>
        <v>326.77100000000064</v>
      </c>
      <c r="I173" s="44">
        <f t="shared" si="27"/>
        <v>134.6880000000001</v>
      </c>
      <c r="J173" s="44">
        <f t="shared" si="23"/>
        <v>461.45900000000074</v>
      </c>
      <c r="K173" s="4">
        <v>-21499.501689999979</v>
      </c>
      <c r="L173" s="14">
        <v>0</v>
      </c>
      <c r="M173" s="46">
        <f t="shared" si="29"/>
        <v>2153.420890000004</v>
      </c>
      <c r="N173" s="4">
        <f t="shared" si="29"/>
        <v>339.41376000000025</v>
      </c>
      <c r="O173" s="14">
        <f t="shared" si="25"/>
        <v>2492.8346500000043</v>
      </c>
      <c r="P173" s="14"/>
      <c r="Q173" s="4">
        <f t="shared" si="26"/>
        <v>-23992.336339999983</v>
      </c>
      <c r="R173" s="4" t="str">
        <f t="shared" si="24"/>
        <v>№146 3ф</v>
      </c>
    </row>
    <row r="174" spans="1:18">
      <c r="A174" s="41" t="s">
        <v>185</v>
      </c>
      <c r="B174" s="42">
        <v>1690.79</v>
      </c>
      <c r="C174" s="43">
        <v>2225.34</v>
      </c>
      <c r="D174" s="41">
        <v>3916.13</v>
      </c>
      <c r="E174" s="42">
        <v>1691.38</v>
      </c>
      <c r="F174" s="43">
        <v>2225.34</v>
      </c>
      <c r="G174" s="41">
        <v>3916.7200000000003</v>
      </c>
      <c r="H174" s="42">
        <f t="shared" si="27"/>
        <v>0.59000000000014552</v>
      </c>
      <c r="I174" s="42">
        <f t="shared" si="27"/>
        <v>0</v>
      </c>
      <c r="J174" s="42">
        <f t="shared" si="23"/>
        <v>0.59000000000014552</v>
      </c>
      <c r="K174" s="43">
        <v>-3669.3085999999994</v>
      </c>
      <c r="L174" s="41">
        <v>0</v>
      </c>
      <c r="M174" s="42">
        <f t="shared" si="29"/>
        <v>3.8881000000009589</v>
      </c>
      <c r="N174" s="43">
        <f t="shared" si="29"/>
        <v>0</v>
      </c>
      <c r="O174" s="41">
        <f t="shared" si="25"/>
        <v>3.8881000000009589</v>
      </c>
      <c r="P174" s="41"/>
      <c r="Q174" s="43">
        <f t="shared" si="26"/>
        <v>-3673.1967000000004</v>
      </c>
      <c r="R174" s="43" t="str">
        <f t="shared" si="24"/>
        <v xml:space="preserve">№147 </v>
      </c>
    </row>
    <row r="175" spans="1:18">
      <c r="A175" s="14" t="s">
        <v>186</v>
      </c>
      <c r="B175" s="44">
        <v>867.61</v>
      </c>
      <c r="C175" s="4">
        <v>3781.7400000000002</v>
      </c>
      <c r="D175" s="14">
        <v>4649.41</v>
      </c>
      <c r="E175" s="44">
        <v>867.85</v>
      </c>
      <c r="F175" s="4">
        <v>3781.7400000000002</v>
      </c>
      <c r="G175" s="14">
        <v>4649.66</v>
      </c>
      <c r="H175" s="44">
        <f t="shared" si="27"/>
        <v>0.24000000000000909</v>
      </c>
      <c r="I175" s="44">
        <f t="shared" si="27"/>
        <v>0</v>
      </c>
      <c r="J175" s="44">
        <f t="shared" si="23"/>
        <v>0.24000000000000909</v>
      </c>
      <c r="K175" s="4">
        <v>-3.7536000000002776</v>
      </c>
      <c r="L175" s="14">
        <v>0</v>
      </c>
      <c r="M175" s="44">
        <f t="shared" si="29"/>
        <v>1.5816000000000598</v>
      </c>
      <c r="N175" s="4">
        <f t="shared" si="29"/>
        <v>0</v>
      </c>
      <c r="O175" s="14">
        <f t="shared" si="25"/>
        <v>1.5816000000000598</v>
      </c>
      <c r="P175" s="14"/>
      <c r="Q175" s="4">
        <f t="shared" si="26"/>
        <v>-5.3352000000003379</v>
      </c>
      <c r="R175" s="4" t="str">
        <f t="shared" si="24"/>
        <v>№148</v>
      </c>
    </row>
    <row r="176" spans="1:18">
      <c r="A176" s="41" t="s">
        <v>187</v>
      </c>
      <c r="B176" s="42">
        <v>26874.880000000001</v>
      </c>
      <c r="C176" s="43">
        <v>13867.85</v>
      </c>
      <c r="D176" s="41">
        <v>40742.76</v>
      </c>
      <c r="E176" s="42">
        <v>27032.97</v>
      </c>
      <c r="F176" s="43">
        <v>13926.81</v>
      </c>
      <c r="G176" s="41">
        <v>40959.800000000003</v>
      </c>
      <c r="H176" s="42">
        <f t="shared" si="27"/>
        <v>158.09000000000015</v>
      </c>
      <c r="I176" s="42">
        <f t="shared" si="27"/>
        <v>58.959999999999127</v>
      </c>
      <c r="J176" s="42">
        <f t="shared" si="23"/>
        <v>217.04999999999927</v>
      </c>
      <c r="K176" s="43">
        <v>-1424.5345000000138</v>
      </c>
      <c r="L176" s="41">
        <v>1424.54</v>
      </c>
      <c r="M176" s="42">
        <f t="shared" si="29"/>
        <v>1041.813100000001</v>
      </c>
      <c r="N176" s="43">
        <f t="shared" si="29"/>
        <v>148.5791999999978</v>
      </c>
      <c r="O176" s="41">
        <f t="shared" si="25"/>
        <v>1190.3922999999988</v>
      </c>
      <c r="P176" s="41"/>
      <c r="Q176" s="43">
        <f t="shared" si="26"/>
        <v>-1190.386800000013</v>
      </c>
      <c r="R176" s="43" t="str">
        <f t="shared" si="24"/>
        <v>№149</v>
      </c>
    </row>
    <row r="177" spans="1:18">
      <c r="A177" s="14" t="s">
        <v>188</v>
      </c>
      <c r="B177" s="44">
        <v>8104.9000000000005</v>
      </c>
      <c r="C177" s="4">
        <v>2408.48</v>
      </c>
      <c r="D177" s="14">
        <v>10513.39</v>
      </c>
      <c r="E177" s="44">
        <v>8358.66</v>
      </c>
      <c r="F177" s="4">
        <v>2581.9700000000003</v>
      </c>
      <c r="G177" s="14">
        <v>10940.630000000001</v>
      </c>
      <c r="H177" s="44">
        <f>E177-B177</f>
        <v>253.75999999999931</v>
      </c>
      <c r="I177" s="44">
        <f>F177-C177</f>
        <v>173.49000000000024</v>
      </c>
      <c r="J177" s="44">
        <f>SUM(H177:I177)</f>
        <v>427.24999999999955</v>
      </c>
      <c r="K177" s="4">
        <v>1545.3964999999994</v>
      </c>
      <c r="L177" s="14">
        <v>0</v>
      </c>
      <c r="M177" s="46">
        <f t="shared" si="29"/>
        <v>1672.2783999999954</v>
      </c>
      <c r="N177" s="4">
        <f t="shared" si="29"/>
        <v>437.19480000000061</v>
      </c>
      <c r="O177" s="14">
        <f t="shared" si="25"/>
        <v>2109.4731999999958</v>
      </c>
      <c r="P177" s="14"/>
      <c r="Q177" s="4">
        <f t="shared" si="26"/>
        <v>-564.07669999999644</v>
      </c>
      <c r="R177" s="4" t="str">
        <f t="shared" si="24"/>
        <v xml:space="preserve">№150 </v>
      </c>
    </row>
    <row r="178" spans="1:18">
      <c r="A178" s="41" t="s">
        <v>189</v>
      </c>
      <c r="B178" s="42">
        <v>1048.01</v>
      </c>
      <c r="C178" s="43">
        <v>412.77</v>
      </c>
      <c r="D178" s="41">
        <v>1460.79</v>
      </c>
      <c r="E178" s="42">
        <v>1048.01</v>
      </c>
      <c r="F178" s="43">
        <v>412.77</v>
      </c>
      <c r="G178" s="41">
        <v>1460.79</v>
      </c>
      <c r="H178" s="42">
        <f t="shared" si="27"/>
        <v>0</v>
      </c>
      <c r="I178" s="42">
        <f t="shared" si="27"/>
        <v>0</v>
      </c>
      <c r="J178" s="42">
        <f t="shared" si="23"/>
        <v>0</v>
      </c>
      <c r="K178" s="43">
        <v>539.19959999999855</v>
      </c>
      <c r="L178" s="41">
        <v>0</v>
      </c>
      <c r="M178" s="42">
        <f t="shared" si="29"/>
        <v>0</v>
      </c>
      <c r="N178" s="43">
        <f t="shared" si="29"/>
        <v>0</v>
      </c>
      <c r="O178" s="41">
        <f t="shared" si="25"/>
        <v>0</v>
      </c>
      <c r="P178" s="41"/>
      <c r="Q178" s="43">
        <f t="shared" si="26"/>
        <v>539.19959999999855</v>
      </c>
      <c r="R178" s="43" t="str">
        <f t="shared" si="24"/>
        <v>№151</v>
      </c>
    </row>
    <row r="179" spans="1:18">
      <c r="A179" s="14" t="s">
        <v>190</v>
      </c>
      <c r="B179" s="44">
        <v>1423.75</v>
      </c>
      <c r="C179" s="4">
        <v>551.53</v>
      </c>
      <c r="D179" s="14">
        <v>1975.29</v>
      </c>
      <c r="E179" s="44">
        <v>1423.84</v>
      </c>
      <c r="F179" s="4">
        <v>551.54</v>
      </c>
      <c r="G179" s="14">
        <v>1975.39</v>
      </c>
      <c r="H179" s="44">
        <f t="shared" si="27"/>
        <v>8.9999999999918145E-2</v>
      </c>
      <c r="I179" s="44">
        <f t="shared" si="27"/>
        <v>9.9999999999909051E-3</v>
      </c>
      <c r="J179" s="44">
        <f t="shared" si="23"/>
        <v>9.9999999999909051E-2</v>
      </c>
      <c r="K179" s="4">
        <v>2970.9274999999989</v>
      </c>
      <c r="L179" s="14">
        <v>0</v>
      </c>
      <c r="M179" s="44">
        <f t="shared" si="29"/>
        <v>0.59309999999946061</v>
      </c>
      <c r="N179" s="4">
        <f t="shared" si="29"/>
        <v>2.5199999999977081E-2</v>
      </c>
      <c r="O179" s="14">
        <f t="shared" si="25"/>
        <v>0.61829999999943774</v>
      </c>
      <c r="P179" s="14"/>
      <c r="Q179" s="4">
        <f t="shared" si="26"/>
        <v>2970.3091999999992</v>
      </c>
      <c r="R179" s="4" t="str">
        <f t="shared" si="24"/>
        <v>№152</v>
      </c>
    </row>
    <row r="180" spans="1:18">
      <c r="A180" s="41" t="s">
        <v>191</v>
      </c>
      <c r="B180" s="42">
        <v>896.66</v>
      </c>
      <c r="C180" s="43">
        <v>504.02000000000004</v>
      </c>
      <c r="D180" s="41">
        <v>1400.68</v>
      </c>
      <c r="E180" s="42">
        <v>896.66</v>
      </c>
      <c r="F180" s="43">
        <v>504.02000000000004</v>
      </c>
      <c r="G180" s="41">
        <v>1400.68</v>
      </c>
      <c r="H180" s="42">
        <f t="shared" si="27"/>
        <v>0</v>
      </c>
      <c r="I180" s="42">
        <f t="shared" si="27"/>
        <v>0</v>
      </c>
      <c r="J180" s="42">
        <f t="shared" si="23"/>
        <v>0</v>
      </c>
      <c r="K180" s="43">
        <v>-1.2774999999997385</v>
      </c>
      <c r="L180" s="41">
        <v>0</v>
      </c>
      <c r="M180" s="42">
        <f t="shared" si="29"/>
        <v>0</v>
      </c>
      <c r="N180" s="43">
        <f t="shared" si="29"/>
        <v>0</v>
      </c>
      <c r="O180" s="41">
        <f t="shared" si="25"/>
        <v>0</v>
      </c>
      <c r="P180" s="41"/>
      <c r="Q180" s="43">
        <f t="shared" si="26"/>
        <v>-1.2774999999997385</v>
      </c>
      <c r="R180" s="43" t="str">
        <f t="shared" si="24"/>
        <v xml:space="preserve">№153 </v>
      </c>
    </row>
    <row r="181" spans="1:18">
      <c r="A181" s="14" t="s">
        <v>192</v>
      </c>
      <c r="B181" s="44">
        <v>2651.16</v>
      </c>
      <c r="C181" s="4">
        <v>1965.24</v>
      </c>
      <c r="D181" s="14">
        <v>4616.4000000000005</v>
      </c>
      <c r="E181" s="44">
        <v>2651.16</v>
      </c>
      <c r="F181" s="4">
        <v>1965.24</v>
      </c>
      <c r="G181" s="14">
        <v>4616.4000000000005</v>
      </c>
      <c r="H181" s="44">
        <f t="shared" si="27"/>
        <v>0</v>
      </c>
      <c r="I181" s="44">
        <f t="shared" si="27"/>
        <v>0</v>
      </c>
      <c r="J181" s="44">
        <f t="shared" si="23"/>
        <v>0</v>
      </c>
      <c r="K181" s="4">
        <v>1245.3142000000007</v>
      </c>
      <c r="L181" s="14">
        <v>0</v>
      </c>
      <c r="M181" s="46">
        <f t="shared" si="29"/>
        <v>0</v>
      </c>
      <c r="N181" s="4">
        <f t="shared" si="29"/>
        <v>0</v>
      </c>
      <c r="O181" s="14">
        <f t="shared" si="25"/>
        <v>0</v>
      </c>
      <c r="P181" s="14"/>
      <c r="Q181" s="4">
        <f t="shared" si="26"/>
        <v>1245.3142000000007</v>
      </c>
      <c r="R181" s="4" t="str">
        <f t="shared" si="24"/>
        <v>№154</v>
      </c>
    </row>
    <row r="182" spans="1:18">
      <c r="A182" s="41" t="s">
        <v>193</v>
      </c>
      <c r="B182" s="42">
        <v>8392.93</v>
      </c>
      <c r="C182" s="43">
        <v>3346.78</v>
      </c>
      <c r="D182" s="41">
        <v>11739.710000000001</v>
      </c>
      <c r="E182" s="42">
        <v>8392.93</v>
      </c>
      <c r="F182" s="43">
        <v>3346.78</v>
      </c>
      <c r="G182" s="41">
        <v>11739.710000000001</v>
      </c>
      <c r="H182" s="42">
        <f t="shared" si="27"/>
        <v>0</v>
      </c>
      <c r="I182" s="42">
        <f t="shared" si="27"/>
        <v>0</v>
      </c>
      <c r="J182" s="42">
        <f t="shared" si="23"/>
        <v>0</v>
      </c>
      <c r="K182" s="43">
        <v>6924.0613999999987</v>
      </c>
      <c r="L182" s="41">
        <v>0</v>
      </c>
      <c r="M182" s="42">
        <f t="shared" si="29"/>
        <v>0</v>
      </c>
      <c r="N182" s="43">
        <f t="shared" si="29"/>
        <v>0</v>
      </c>
      <c r="O182" s="41">
        <f t="shared" si="25"/>
        <v>0</v>
      </c>
      <c r="P182" s="41"/>
      <c r="Q182" s="43">
        <f t="shared" si="26"/>
        <v>6924.0613999999987</v>
      </c>
      <c r="R182" s="43" t="str">
        <f t="shared" si="24"/>
        <v>№155</v>
      </c>
    </row>
    <row r="183" spans="1:18">
      <c r="A183" s="14" t="s">
        <v>194</v>
      </c>
      <c r="B183" s="44">
        <v>21930.2</v>
      </c>
      <c r="C183" s="4">
        <v>9339.92</v>
      </c>
      <c r="D183" s="14">
        <v>31270.12</v>
      </c>
      <c r="E183" s="44">
        <v>22029.53</v>
      </c>
      <c r="F183" s="4">
        <v>9384.35</v>
      </c>
      <c r="G183" s="14">
        <v>31413.89</v>
      </c>
      <c r="H183" s="44">
        <f t="shared" si="27"/>
        <v>99.329999999998108</v>
      </c>
      <c r="I183" s="44">
        <f t="shared" si="27"/>
        <v>44.430000000000291</v>
      </c>
      <c r="J183" s="44">
        <f t="shared" si="23"/>
        <v>143.7599999999984</v>
      </c>
      <c r="K183" s="4">
        <v>-3308.2507999999993</v>
      </c>
      <c r="L183" s="14">
        <v>0</v>
      </c>
      <c r="M183" s="46">
        <f t="shared" si="29"/>
        <v>654.58469999998749</v>
      </c>
      <c r="N183" s="4">
        <f t="shared" si="29"/>
        <v>111.96360000000074</v>
      </c>
      <c r="O183" s="14">
        <f t="shared" si="25"/>
        <v>766.54829999998822</v>
      </c>
      <c r="P183" s="14"/>
      <c r="Q183" s="4">
        <f t="shared" si="26"/>
        <v>-4074.7990999999874</v>
      </c>
      <c r="R183" s="4" t="str">
        <f t="shared" si="24"/>
        <v xml:space="preserve">№156 </v>
      </c>
    </row>
    <row r="184" spans="1:18">
      <c r="A184" s="41" t="s">
        <v>195</v>
      </c>
      <c r="B184" s="42">
        <v>5476.46</v>
      </c>
      <c r="C184" s="43">
        <v>14062.380000000001</v>
      </c>
      <c r="D184" s="41">
        <v>19538.850000000002</v>
      </c>
      <c r="E184" s="42">
        <v>5494.84</v>
      </c>
      <c r="F184" s="43">
        <v>14070.85</v>
      </c>
      <c r="G184" s="41">
        <v>19565.7</v>
      </c>
      <c r="H184" s="42">
        <f t="shared" si="27"/>
        <v>18.380000000000109</v>
      </c>
      <c r="I184" s="42">
        <f t="shared" si="27"/>
        <v>8.4699999999993452</v>
      </c>
      <c r="J184" s="42">
        <f t="shared" si="23"/>
        <v>26.849999999999454</v>
      </c>
      <c r="K184" s="43">
        <v>-8965.875</v>
      </c>
      <c r="L184" s="41">
        <v>0</v>
      </c>
      <c r="M184" s="42">
        <f t="shared" si="29"/>
        <v>121.12420000000071</v>
      </c>
      <c r="N184" s="43">
        <f t="shared" si="29"/>
        <v>21.344399999998348</v>
      </c>
      <c r="O184" s="41">
        <f t="shared" si="25"/>
        <v>142.46859999999907</v>
      </c>
      <c r="P184" s="41"/>
      <c r="Q184" s="43">
        <f t="shared" si="26"/>
        <v>-9108.3435999999983</v>
      </c>
      <c r="R184" s="43" t="str">
        <f t="shared" si="24"/>
        <v>№157</v>
      </c>
    </row>
    <row r="185" spans="1:18">
      <c r="A185" s="14" t="s">
        <v>196</v>
      </c>
      <c r="B185" s="44">
        <v>15557.54</v>
      </c>
      <c r="C185" s="4">
        <v>9444.73</v>
      </c>
      <c r="D185" s="14">
        <v>25004.080000000002</v>
      </c>
      <c r="E185" s="44">
        <v>15558.29</v>
      </c>
      <c r="F185" s="4">
        <v>9444.73</v>
      </c>
      <c r="G185" s="14">
        <v>25004.83</v>
      </c>
      <c r="H185" s="44">
        <f t="shared" si="27"/>
        <v>0.75</v>
      </c>
      <c r="I185" s="44">
        <f t="shared" si="27"/>
        <v>0</v>
      </c>
      <c r="J185" s="44">
        <f t="shared" si="23"/>
        <v>0.75</v>
      </c>
      <c r="K185" s="4">
        <v>-51.530000000000463</v>
      </c>
      <c r="L185" s="14">
        <v>0</v>
      </c>
      <c r="M185" s="44">
        <f t="shared" si="29"/>
        <v>4.9424999999999999</v>
      </c>
      <c r="N185" s="4">
        <f t="shared" si="29"/>
        <v>0</v>
      </c>
      <c r="O185" s="14">
        <f t="shared" si="25"/>
        <v>4.9424999999999999</v>
      </c>
      <c r="P185" s="14"/>
      <c r="Q185" s="4">
        <f t="shared" si="26"/>
        <v>-56.472500000000466</v>
      </c>
      <c r="R185" s="4" t="str">
        <f t="shared" si="24"/>
        <v xml:space="preserve">№158 </v>
      </c>
    </row>
    <row r="186" spans="1:18">
      <c r="A186" s="41" t="s">
        <v>197</v>
      </c>
      <c r="B186" s="42"/>
      <c r="C186" s="43"/>
      <c r="D186" s="41"/>
      <c r="E186" s="42"/>
      <c r="F186" s="43"/>
      <c r="G186" s="41"/>
      <c r="H186" s="42"/>
      <c r="I186" s="42"/>
      <c r="J186" s="42">
        <f t="shared" si="23"/>
        <v>0</v>
      </c>
      <c r="K186" s="43">
        <v>7119.9991</v>
      </c>
      <c r="L186" s="41">
        <v>0</v>
      </c>
      <c r="M186" s="42"/>
      <c r="N186" s="43"/>
      <c r="O186" s="41"/>
      <c r="P186" s="41"/>
      <c r="Q186" s="43">
        <f t="shared" si="26"/>
        <v>7119.9991</v>
      </c>
      <c r="R186" s="43" t="str">
        <f t="shared" si="24"/>
        <v>№159снят</v>
      </c>
    </row>
    <row r="187" spans="1:18">
      <c r="A187" s="14" t="s">
        <v>198</v>
      </c>
      <c r="B187" s="44">
        <v>6150.54</v>
      </c>
      <c r="C187" s="4">
        <v>1818.1100000000001</v>
      </c>
      <c r="D187" s="14">
        <v>7968.79</v>
      </c>
      <c r="E187" s="44">
        <v>6150.55</v>
      </c>
      <c r="F187" s="4">
        <v>1818.1100000000001</v>
      </c>
      <c r="G187" s="14">
        <v>7968.8</v>
      </c>
      <c r="H187" s="44">
        <f t="shared" ref="H187:I189" si="30">E187-B187</f>
        <v>1.0000000000218279E-2</v>
      </c>
      <c r="I187" s="44">
        <f t="shared" si="30"/>
        <v>0</v>
      </c>
      <c r="J187" s="44">
        <f>SUM(H187:I187)</f>
        <v>1.0000000000218279E-2</v>
      </c>
      <c r="K187" s="4">
        <v>13598.475299999998</v>
      </c>
      <c r="L187" s="14">
        <v>0</v>
      </c>
      <c r="M187" s="14">
        <f t="shared" ref="M187:N218" si="31">H187*M$6</f>
        <v>6.5900000001438461E-2</v>
      </c>
      <c r="N187" s="4">
        <f t="shared" si="31"/>
        <v>0</v>
      </c>
      <c r="O187" s="14">
        <f t="shared" si="25"/>
        <v>6.5900000001438461E-2</v>
      </c>
      <c r="P187" s="14"/>
      <c r="Q187" s="4">
        <f t="shared" si="26"/>
        <v>13598.409399999997</v>
      </c>
      <c r="R187" s="4" t="str">
        <f t="shared" si="24"/>
        <v>№159а\1</v>
      </c>
    </row>
    <row r="188" spans="1:18">
      <c r="A188" s="41" t="s">
        <v>199</v>
      </c>
      <c r="B188" s="42">
        <v>3487.7200000000003</v>
      </c>
      <c r="C188" s="43">
        <v>530.63</v>
      </c>
      <c r="D188" s="41">
        <v>4018.38</v>
      </c>
      <c r="E188" s="42">
        <v>3488.48</v>
      </c>
      <c r="F188" s="43">
        <v>530.63</v>
      </c>
      <c r="G188" s="41">
        <v>4019.13</v>
      </c>
      <c r="H188" s="42">
        <f t="shared" si="30"/>
        <v>0.75999999999976353</v>
      </c>
      <c r="I188" s="42">
        <f t="shared" si="30"/>
        <v>0</v>
      </c>
      <c r="J188" s="42">
        <f>SUM(H188:I188)</f>
        <v>0.75999999999976353</v>
      </c>
      <c r="K188" s="43">
        <v>-6491.9738000000025</v>
      </c>
      <c r="L188" s="41">
        <v>0</v>
      </c>
      <c r="M188" s="42">
        <f t="shared" si="31"/>
        <v>5.0083999999984412</v>
      </c>
      <c r="N188" s="43">
        <f t="shared" si="31"/>
        <v>0</v>
      </c>
      <c r="O188" s="41">
        <f t="shared" si="25"/>
        <v>5.0083999999984412</v>
      </c>
      <c r="P188" s="41"/>
      <c r="Q188" s="43">
        <f t="shared" si="26"/>
        <v>-6496.9822000000013</v>
      </c>
      <c r="R188" s="43" t="str">
        <f t="shared" si="24"/>
        <v xml:space="preserve">№159а\2 </v>
      </c>
    </row>
    <row r="189" spans="1:18">
      <c r="A189" s="14" t="s">
        <v>200</v>
      </c>
      <c r="B189" s="44">
        <v>6587.59</v>
      </c>
      <c r="C189" s="4">
        <v>2954.84</v>
      </c>
      <c r="D189" s="14">
        <v>9542.5300000000007</v>
      </c>
      <c r="E189" s="44">
        <v>6587.6</v>
      </c>
      <c r="F189" s="4">
        <v>2954.84</v>
      </c>
      <c r="G189" s="14">
        <v>9542.5400000000009</v>
      </c>
      <c r="H189" s="44">
        <f t="shared" si="30"/>
        <v>1.0000000000218279E-2</v>
      </c>
      <c r="I189" s="44">
        <f t="shared" si="30"/>
        <v>0</v>
      </c>
      <c r="J189" s="44">
        <f>SUM(H189:I189)</f>
        <v>1.0000000000218279E-2</v>
      </c>
      <c r="K189" s="4">
        <v>-756.34640000000002</v>
      </c>
      <c r="L189" s="14">
        <v>0</v>
      </c>
      <c r="M189" s="44">
        <f t="shared" si="31"/>
        <v>6.5900000001438461E-2</v>
      </c>
      <c r="N189" s="4">
        <f t="shared" si="31"/>
        <v>0</v>
      </c>
      <c r="O189" s="14">
        <f t="shared" si="25"/>
        <v>6.5900000001438461E-2</v>
      </c>
      <c r="P189" s="14"/>
      <c r="Q189" s="4">
        <f t="shared" si="26"/>
        <v>-756.41230000000144</v>
      </c>
      <c r="R189" s="4" t="str">
        <f t="shared" si="24"/>
        <v>№160</v>
      </c>
    </row>
    <row r="190" spans="1:18">
      <c r="A190" s="41" t="s">
        <v>201</v>
      </c>
      <c r="B190" s="42"/>
      <c r="C190" s="43"/>
      <c r="D190" s="41"/>
      <c r="E190" s="42"/>
      <c r="F190" s="43"/>
      <c r="G190" s="41"/>
      <c r="H190" s="42"/>
      <c r="I190" s="42"/>
      <c r="J190" s="42"/>
      <c r="K190" s="43">
        <v>0</v>
      </c>
      <c r="L190" s="41">
        <v>0</v>
      </c>
      <c r="M190" s="42">
        <f t="shared" si="31"/>
        <v>0</v>
      </c>
      <c r="N190" s="43">
        <f t="shared" si="31"/>
        <v>0</v>
      </c>
      <c r="O190" s="41">
        <f t="shared" si="25"/>
        <v>0</v>
      </c>
      <c r="P190" s="41"/>
      <c r="Q190" s="43">
        <f t="shared" si="26"/>
        <v>0</v>
      </c>
      <c r="R190" s="43" t="str">
        <f t="shared" si="24"/>
        <v>№161 снят</v>
      </c>
    </row>
    <row r="191" spans="1:18">
      <c r="A191" s="14" t="s">
        <v>202</v>
      </c>
      <c r="B191" s="44"/>
      <c r="C191" s="4"/>
      <c r="D191" s="14"/>
      <c r="E191" s="44">
        <v>18897.802</v>
      </c>
      <c r="F191" s="4">
        <v>11749.403</v>
      </c>
      <c r="G191" s="14">
        <v>30647.205000000002</v>
      </c>
      <c r="H191" s="44"/>
      <c r="I191" s="44"/>
      <c r="J191" s="44"/>
      <c r="K191" s="4">
        <v>2.0099999910598854E-3</v>
      </c>
      <c r="L191" s="14">
        <v>0</v>
      </c>
      <c r="M191" s="46">
        <f t="shared" si="31"/>
        <v>0</v>
      </c>
      <c r="N191" s="4">
        <f t="shared" si="31"/>
        <v>0</v>
      </c>
      <c r="O191" s="14">
        <f t="shared" si="25"/>
        <v>0</v>
      </c>
      <c r="P191" s="14"/>
      <c r="Q191" s="4">
        <f t="shared" si="26"/>
        <v>2.0099999910598854E-3</v>
      </c>
      <c r="R191" s="4" t="str">
        <f t="shared" si="24"/>
        <v>№161 3фсбыт</v>
      </c>
    </row>
    <row r="192" spans="1:18">
      <c r="A192" s="41" t="s">
        <v>203</v>
      </c>
      <c r="B192" s="42">
        <v>1026.45</v>
      </c>
      <c r="C192" s="43">
        <v>509.93</v>
      </c>
      <c r="D192" s="41">
        <v>1536.39</v>
      </c>
      <c r="E192" s="42">
        <v>1026.45</v>
      </c>
      <c r="F192" s="43">
        <v>509.93</v>
      </c>
      <c r="G192" s="41">
        <v>1536.39</v>
      </c>
      <c r="H192" s="42">
        <f t="shared" ref="H192:I218" si="32">E192-B192</f>
        <v>0</v>
      </c>
      <c r="I192" s="42">
        <f t="shared" si="32"/>
        <v>0</v>
      </c>
      <c r="J192" s="42">
        <f t="shared" si="23"/>
        <v>0</v>
      </c>
      <c r="K192" s="43">
        <v>-1369.9390000000001</v>
      </c>
      <c r="L192" s="41">
        <v>0</v>
      </c>
      <c r="M192" s="42">
        <f t="shared" si="31"/>
        <v>0</v>
      </c>
      <c r="N192" s="43">
        <f t="shared" si="31"/>
        <v>0</v>
      </c>
      <c r="O192" s="41">
        <f t="shared" si="25"/>
        <v>0</v>
      </c>
      <c r="P192" s="41"/>
      <c r="Q192" s="43">
        <f t="shared" si="26"/>
        <v>-1369.9390000000001</v>
      </c>
      <c r="R192" s="43" t="str">
        <f t="shared" si="24"/>
        <v>№161а</v>
      </c>
    </row>
    <row r="193" spans="1:18">
      <c r="A193" s="14" t="s">
        <v>204</v>
      </c>
      <c r="B193" s="44">
        <v>80.960000000000008</v>
      </c>
      <c r="C193" s="4">
        <v>57.09</v>
      </c>
      <c r="D193" s="14">
        <v>138.07</v>
      </c>
      <c r="E193" s="44">
        <v>80.960000000000008</v>
      </c>
      <c r="F193" s="4">
        <v>57.09</v>
      </c>
      <c r="G193" s="14">
        <v>138.07</v>
      </c>
      <c r="H193" s="44">
        <f t="shared" si="32"/>
        <v>0</v>
      </c>
      <c r="I193" s="44">
        <f t="shared" si="32"/>
        <v>0</v>
      </c>
      <c r="J193" s="44">
        <f t="shared" si="23"/>
        <v>0</v>
      </c>
      <c r="K193" s="4">
        <v>-15.433199999999822</v>
      </c>
      <c r="L193" s="14">
        <v>0</v>
      </c>
      <c r="M193" s="44">
        <f t="shared" si="31"/>
        <v>0</v>
      </c>
      <c r="N193" s="4">
        <f t="shared" si="31"/>
        <v>0</v>
      </c>
      <c r="O193" s="14">
        <f t="shared" si="25"/>
        <v>0</v>
      </c>
      <c r="P193" s="14"/>
      <c r="Q193" s="4">
        <f t="shared" si="26"/>
        <v>-15.433199999999822</v>
      </c>
      <c r="R193" s="4" t="str">
        <f t="shared" si="24"/>
        <v>№162</v>
      </c>
    </row>
    <row r="194" spans="1:18">
      <c r="A194" s="41" t="s">
        <v>205</v>
      </c>
      <c r="B194" s="42">
        <v>6179.24</v>
      </c>
      <c r="C194" s="43">
        <v>3371.11</v>
      </c>
      <c r="D194" s="41">
        <v>9550.35</v>
      </c>
      <c r="E194" s="42">
        <v>6182.74</v>
      </c>
      <c r="F194" s="43">
        <v>3371.13</v>
      </c>
      <c r="G194" s="41">
        <v>9553.880000000001</v>
      </c>
      <c r="H194" s="42">
        <f t="shared" si="32"/>
        <v>3.5</v>
      </c>
      <c r="I194" s="42">
        <f t="shared" si="32"/>
        <v>1.999999999998181E-2</v>
      </c>
      <c r="J194" s="42">
        <f t="shared" si="23"/>
        <v>3.5199999999999818</v>
      </c>
      <c r="K194" s="43">
        <v>-255.08689999999774</v>
      </c>
      <c r="L194" s="41">
        <v>0</v>
      </c>
      <c r="M194" s="42">
        <f t="shared" si="31"/>
        <v>23.064999999999998</v>
      </c>
      <c r="N194" s="43">
        <f t="shared" si="31"/>
        <v>5.0399999999954162E-2</v>
      </c>
      <c r="O194" s="41">
        <f t="shared" si="25"/>
        <v>23.115399999999951</v>
      </c>
      <c r="P194" s="41"/>
      <c r="Q194" s="43">
        <f t="shared" si="26"/>
        <v>-278.20229999999771</v>
      </c>
      <c r="R194" s="43" t="str">
        <f t="shared" si="24"/>
        <v>№163</v>
      </c>
    </row>
    <row r="195" spans="1:18">
      <c r="A195" s="14" t="s">
        <v>206</v>
      </c>
      <c r="B195" s="44">
        <v>10586.17</v>
      </c>
      <c r="C195" s="4">
        <v>3588.14</v>
      </c>
      <c r="D195" s="14">
        <v>14174.550000000001</v>
      </c>
      <c r="E195" s="44">
        <v>10586.17</v>
      </c>
      <c r="F195" s="4">
        <v>3588.14</v>
      </c>
      <c r="G195" s="14">
        <v>14174.550000000001</v>
      </c>
      <c r="H195" s="44">
        <f t="shared" si="32"/>
        <v>0</v>
      </c>
      <c r="I195" s="44">
        <f t="shared" si="32"/>
        <v>0</v>
      </c>
      <c r="J195" s="44">
        <f t="shared" si="23"/>
        <v>0</v>
      </c>
      <c r="K195" s="4">
        <v>-55.545300000002122</v>
      </c>
      <c r="L195" s="14">
        <v>0</v>
      </c>
      <c r="M195" s="44">
        <f t="shared" si="31"/>
        <v>0</v>
      </c>
      <c r="N195" s="4">
        <f t="shared" si="31"/>
        <v>0</v>
      </c>
      <c r="O195" s="14">
        <f t="shared" si="25"/>
        <v>0</v>
      </c>
      <c r="P195" s="14"/>
      <c r="Q195" s="4">
        <f t="shared" si="26"/>
        <v>-55.545300000002122</v>
      </c>
      <c r="R195" s="4" t="str">
        <f t="shared" si="24"/>
        <v>№164</v>
      </c>
    </row>
    <row r="196" spans="1:18">
      <c r="A196" s="41" t="s">
        <v>207</v>
      </c>
      <c r="B196" s="42">
        <v>3293.17</v>
      </c>
      <c r="C196" s="43">
        <v>978.67000000000007</v>
      </c>
      <c r="D196" s="41">
        <v>4271.88</v>
      </c>
      <c r="E196" s="42">
        <v>3300.86</v>
      </c>
      <c r="F196" s="43">
        <v>978.67000000000007</v>
      </c>
      <c r="G196" s="41">
        <v>4279.57</v>
      </c>
      <c r="H196" s="42">
        <f t="shared" si="32"/>
        <v>7.6900000000000546</v>
      </c>
      <c r="I196" s="42">
        <f t="shared" si="32"/>
        <v>0</v>
      </c>
      <c r="J196" s="42">
        <f t="shared" si="23"/>
        <v>7.6900000000000546</v>
      </c>
      <c r="K196" s="43">
        <v>312.92509999999857</v>
      </c>
      <c r="L196" s="41">
        <v>0</v>
      </c>
      <c r="M196" s="42">
        <f t="shared" si="31"/>
        <v>50.677100000000358</v>
      </c>
      <c r="N196" s="43">
        <f t="shared" si="31"/>
        <v>0</v>
      </c>
      <c r="O196" s="41">
        <f t="shared" si="25"/>
        <v>50.677100000000358</v>
      </c>
      <c r="P196" s="41"/>
      <c r="Q196" s="43">
        <f t="shared" si="26"/>
        <v>262.24799999999823</v>
      </c>
      <c r="R196" s="43" t="str">
        <f t="shared" si="24"/>
        <v>№165</v>
      </c>
    </row>
    <row r="197" spans="1:18">
      <c r="A197" s="14" t="s">
        <v>208</v>
      </c>
      <c r="B197" s="44">
        <v>2273.92</v>
      </c>
      <c r="C197" s="4">
        <v>3830.37</v>
      </c>
      <c r="D197" s="14">
        <v>6104.42</v>
      </c>
      <c r="E197" s="44">
        <v>2274</v>
      </c>
      <c r="F197" s="4">
        <v>3830.37</v>
      </c>
      <c r="G197" s="14">
        <v>6104.49</v>
      </c>
      <c r="H197" s="44">
        <f>E197-B197</f>
        <v>7.999999999992724E-2</v>
      </c>
      <c r="I197" s="44">
        <f>F197-C197</f>
        <v>0</v>
      </c>
      <c r="J197" s="44">
        <f>SUM(H197:I197)</f>
        <v>7.999999999992724E-2</v>
      </c>
      <c r="K197" s="4">
        <v>7273.5910999999996</v>
      </c>
      <c r="L197" s="14">
        <v>0</v>
      </c>
      <c r="M197" s="44">
        <f t="shared" si="31"/>
        <v>0.5271999999995205</v>
      </c>
      <c r="N197" s="4">
        <f t="shared" si="31"/>
        <v>0</v>
      </c>
      <c r="O197" s="14">
        <f t="shared" si="25"/>
        <v>0.5271999999995205</v>
      </c>
      <c r="P197" s="14"/>
      <c r="Q197" s="4">
        <f t="shared" si="26"/>
        <v>7273.0639000000001</v>
      </c>
      <c r="R197" s="4" t="str">
        <f t="shared" si="24"/>
        <v>№166</v>
      </c>
    </row>
    <row r="198" spans="1:18">
      <c r="A198" s="41" t="s">
        <v>209</v>
      </c>
      <c r="B198" s="42">
        <v>10477.870000000001</v>
      </c>
      <c r="C198" s="43">
        <v>3798.1</v>
      </c>
      <c r="D198" s="41">
        <v>14275.98</v>
      </c>
      <c r="E198" s="42">
        <v>10477.870000000001</v>
      </c>
      <c r="F198" s="43">
        <v>3798.1</v>
      </c>
      <c r="G198" s="41">
        <v>14275.98</v>
      </c>
      <c r="H198" s="42">
        <f t="shared" si="32"/>
        <v>0</v>
      </c>
      <c r="I198" s="42">
        <f t="shared" si="32"/>
        <v>0</v>
      </c>
      <c r="J198" s="42">
        <f t="shared" si="23"/>
        <v>0</v>
      </c>
      <c r="K198" s="43">
        <v>1356.8651999999961</v>
      </c>
      <c r="L198" s="41">
        <v>0</v>
      </c>
      <c r="M198" s="42">
        <f t="shared" si="31"/>
        <v>0</v>
      </c>
      <c r="N198" s="43">
        <f t="shared" si="31"/>
        <v>0</v>
      </c>
      <c r="O198" s="41">
        <f t="shared" si="25"/>
        <v>0</v>
      </c>
      <c r="P198" s="41"/>
      <c r="Q198" s="43">
        <f t="shared" si="26"/>
        <v>1356.8651999999961</v>
      </c>
      <c r="R198" s="43" t="str">
        <f t="shared" si="24"/>
        <v>№167</v>
      </c>
    </row>
    <row r="199" spans="1:18">
      <c r="A199" s="14" t="s">
        <v>210</v>
      </c>
      <c r="B199" s="44">
        <v>10510.210000000001</v>
      </c>
      <c r="C199" s="4">
        <v>5922.33</v>
      </c>
      <c r="D199" s="14">
        <v>16432.55</v>
      </c>
      <c r="E199" s="44">
        <v>10510.210000000001</v>
      </c>
      <c r="F199" s="4">
        <v>5922.33</v>
      </c>
      <c r="G199" s="14">
        <v>16432.55</v>
      </c>
      <c r="H199" s="44">
        <f t="shared" si="32"/>
        <v>0</v>
      </c>
      <c r="I199" s="44">
        <f t="shared" si="32"/>
        <v>0</v>
      </c>
      <c r="J199" s="44">
        <f t="shared" si="23"/>
        <v>0</v>
      </c>
      <c r="K199" s="4">
        <v>26.32629999999569</v>
      </c>
      <c r="L199" s="14">
        <v>0</v>
      </c>
      <c r="M199" s="44">
        <f t="shared" si="31"/>
        <v>0</v>
      </c>
      <c r="N199" s="4">
        <f t="shared" si="31"/>
        <v>0</v>
      </c>
      <c r="O199" s="14">
        <f t="shared" si="25"/>
        <v>0</v>
      </c>
      <c r="P199" s="14"/>
      <c r="Q199" s="4">
        <f t="shared" si="26"/>
        <v>26.32629999999569</v>
      </c>
      <c r="R199" s="4" t="str">
        <f t="shared" si="24"/>
        <v>№168</v>
      </c>
    </row>
    <row r="200" spans="1:18">
      <c r="A200" s="41" t="s">
        <v>211</v>
      </c>
      <c r="B200" s="42">
        <v>978.38</v>
      </c>
      <c r="C200" s="43">
        <v>343.40000000000003</v>
      </c>
      <c r="D200" s="41">
        <v>1321.79</v>
      </c>
      <c r="E200" s="42">
        <v>978.38</v>
      </c>
      <c r="F200" s="43">
        <v>343.40000000000003</v>
      </c>
      <c r="G200" s="41">
        <v>1321.79</v>
      </c>
      <c r="H200" s="42">
        <f t="shared" si="32"/>
        <v>0</v>
      </c>
      <c r="I200" s="42">
        <f t="shared" si="32"/>
        <v>0</v>
      </c>
      <c r="J200" s="42">
        <f t="shared" si="23"/>
        <v>0</v>
      </c>
      <c r="K200" s="43">
        <v>4308.5483999999988</v>
      </c>
      <c r="L200" s="41">
        <v>0</v>
      </c>
      <c r="M200" s="42">
        <f t="shared" si="31"/>
        <v>0</v>
      </c>
      <c r="N200" s="43">
        <f t="shared" si="31"/>
        <v>0</v>
      </c>
      <c r="O200" s="41">
        <f t="shared" si="25"/>
        <v>0</v>
      </c>
      <c r="P200" s="41"/>
      <c r="Q200" s="43">
        <f t="shared" si="26"/>
        <v>4308.5483999999988</v>
      </c>
      <c r="R200" s="43" t="str">
        <f t="shared" si="24"/>
        <v>№169</v>
      </c>
    </row>
    <row r="201" spans="1:18">
      <c r="A201" s="14" t="s">
        <v>212</v>
      </c>
      <c r="B201" s="44">
        <v>6173.05</v>
      </c>
      <c r="C201" s="4">
        <v>3280.29</v>
      </c>
      <c r="D201" s="14">
        <v>9453.35</v>
      </c>
      <c r="E201" s="44">
        <v>6173.05</v>
      </c>
      <c r="F201" s="4">
        <v>3280.29</v>
      </c>
      <c r="G201" s="14">
        <v>9453.35</v>
      </c>
      <c r="H201" s="44">
        <f t="shared" si="32"/>
        <v>0</v>
      </c>
      <c r="I201" s="44">
        <f t="shared" si="32"/>
        <v>0</v>
      </c>
      <c r="J201" s="44">
        <f t="shared" si="23"/>
        <v>0</v>
      </c>
      <c r="K201" s="4">
        <v>-1162.5289000000012</v>
      </c>
      <c r="L201" s="14">
        <v>0</v>
      </c>
      <c r="M201" s="44">
        <f t="shared" si="31"/>
        <v>0</v>
      </c>
      <c r="N201" s="4">
        <f t="shared" si="31"/>
        <v>0</v>
      </c>
      <c r="O201" s="14">
        <f t="shared" si="25"/>
        <v>0</v>
      </c>
      <c r="P201" s="14"/>
      <c r="Q201" s="4">
        <f t="shared" si="26"/>
        <v>-1162.5289000000012</v>
      </c>
      <c r="R201" s="4" t="str">
        <f t="shared" si="24"/>
        <v>№170</v>
      </c>
    </row>
    <row r="202" spans="1:18">
      <c r="A202" s="41" t="s">
        <v>213</v>
      </c>
      <c r="B202" s="42">
        <v>16753.34</v>
      </c>
      <c r="C202" s="43">
        <v>5511.03</v>
      </c>
      <c r="D202" s="41">
        <v>22264.66</v>
      </c>
      <c r="E202" s="42">
        <v>16753.34</v>
      </c>
      <c r="F202" s="43">
        <v>5511.03</v>
      </c>
      <c r="G202" s="41">
        <v>22264.66</v>
      </c>
      <c r="H202" s="42">
        <f t="shared" si="32"/>
        <v>0</v>
      </c>
      <c r="I202" s="42">
        <f t="shared" si="32"/>
        <v>0</v>
      </c>
      <c r="J202" s="42">
        <f t="shared" si="23"/>
        <v>0</v>
      </c>
      <c r="K202" s="43">
        <v>18.241000000005442</v>
      </c>
      <c r="L202" s="41">
        <v>0</v>
      </c>
      <c r="M202" s="42">
        <f t="shared" si="31"/>
        <v>0</v>
      </c>
      <c r="N202" s="43">
        <f t="shared" si="31"/>
        <v>0</v>
      </c>
      <c r="O202" s="41">
        <f t="shared" si="25"/>
        <v>0</v>
      </c>
      <c r="P202" s="41"/>
      <c r="Q202" s="43">
        <f t="shared" si="26"/>
        <v>18.241000000005442</v>
      </c>
      <c r="R202" s="43" t="str">
        <f t="shared" si="24"/>
        <v>№171</v>
      </c>
    </row>
    <row r="203" spans="1:18">
      <c r="A203" s="14" t="s">
        <v>214</v>
      </c>
      <c r="B203" s="44">
        <v>2756.34</v>
      </c>
      <c r="C203" s="4">
        <v>660.63</v>
      </c>
      <c r="D203" s="14">
        <v>3416.98</v>
      </c>
      <c r="E203" s="44">
        <v>2757.21</v>
      </c>
      <c r="F203" s="4">
        <v>660.63</v>
      </c>
      <c r="G203" s="14">
        <v>3417.85</v>
      </c>
      <c r="H203" s="44">
        <f t="shared" si="32"/>
        <v>0.86999999999989086</v>
      </c>
      <c r="I203" s="44">
        <f t="shared" si="32"/>
        <v>0</v>
      </c>
      <c r="J203" s="44">
        <f t="shared" ref="J203:J266" si="33">SUM(H203:I203)</f>
        <v>0.86999999999989086</v>
      </c>
      <c r="K203" s="4">
        <v>2102.3584999999998</v>
      </c>
      <c r="L203" s="14">
        <v>0</v>
      </c>
      <c r="M203" s="44">
        <f t="shared" si="31"/>
        <v>5.7332999999992804</v>
      </c>
      <c r="N203" s="4">
        <f t="shared" si="31"/>
        <v>0</v>
      </c>
      <c r="O203" s="14">
        <f t="shared" si="25"/>
        <v>5.7332999999992804</v>
      </c>
      <c r="P203" s="14"/>
      <c r="Q203" s="4">
        <f t="shared" si="26"/>
        <v>2096.6252000000004</v>
      </c>
      <c r="R203" s="4" t="str">
        <f t="shared" ref="R203:R266" si="34">A203</f>
        <v>№172</v>
      </c>
    </row>
    <row r="204" spans="1:18">
      <c r="A204" s="41" t="s">
        <v>215</v>
      </c>
      <c r="B204" s="42">
        <v>12483.300000000001</v>
      </c>
      <c r="C204" s="43">
        <v>6772.8</v>
      </c>
      <c r="D204" s="41">
        <v>19256.189999999999</v>
      </c>
      <c r="E204" s="42">
        <v>12484.66</v>
      </c>
      <c r="F204" s="43">
        <v>6772.8</v>
      </c>
      <c r="G204" s="41">
        <v>19257.55</v>
      </c>
      <c r="H204" s="42">
        <f t="shared" si="32"/>
        <v>1.3599999999987631</v>
      </c>
      <c r="I204" s="42">
        <f t="shared" si="32"/>
        <v>0</v>
      </c>
      <c r="J204" s="42">
        <f t="shared" si="33"/>
        <v>1.3599999999987631</v>
      </c>
      <c r="K204" s="43">
        <v>-35.903300000006311</v>
      </c>
      <c r="L204" s="41">
        <v>0</v>
      </c>
      <c r="M204" s="42">
        <f t="shared" si="31"/>
        <v>8.9623999999918489</v>
      </c>
      <c r="N204" s="43">
        <f t="shared" si="31"/>
        <v>0</v>
      </c>
      <c r="O204" s="41">
        <f t="shared" si="25"/>
        <v>8.9623999999918489</v>
      </c>
      <c r="P204" s="41"/>
      <c r="Q204" s="43">
        <f t="shared" si="26"/>
        <v>-44.865699999998156</v>
      </c>
      <c r="R204" s="43" t="str">
        <f t="shared" si="34"/>
        <v xml:space="preserve">№173 </v>
      </c>
    </row>
    <row r="205" spans="1:18">
      <c r="A205" s="14" t="s">
        <v>216</v>
      </c>
      <c r="B205" s="44">
        <v>5468.53</v>
      </c>
      <c r="C205" s="4">
        <v>2413.73</v>
      </c>
      <c r="D205" s="14">
        <v>7882.29</v>
      </c>
      <c r="E205" s="44">
        <v>5527.78</v>
      </c>
      <c r="F205" s="4">
        <v>2438.79</v>
      </c>
      <c r="G205" s="14">
        <v>7966.6</v>
      </c>
      <c r="H205" s="44">
        <f t="shared" si="32"/>
        <v>59.25</v>
      </c>
      <c r="I205" s="44">
        <f t="shared" si="32"/>
        <v>25.059999999999945</v>
      </c>
      <c r="J205" s="44">
        <f t="shared" si="33"/>
        <v>84.309999999999945</v>
      </c>
      <c r="K205" s="4">
        <v>419.8977000000026</v>
      </c>
      <c r="L205" s="14">
        <v>0</v>
      </c>
      <c r="M205" s="44">
        <f t="shared" si="31"/>
        <v>390.45749999999998</v>
      </c>
      <c r="N205" s="4">
        <f t="shared" si="31"/>
        <v>63.151199999999861</v>
      </c>
      <c r="O205" s="14">
        <f t="shared" ref="O205:O268" si="35">SUM(M205:N205)</f>
        <v>453.60869999999983</v>
      </c>
      <c r="P205" s="14"/>
      <c r="Q205" s="4">
        <f t="shared" ref="Q205:Q268" si="36">K205-O205+L205+P205</f>
        <v>-33.710999999997227</v>
      </c>
      <c r="R205" s="4" t="str">
        <f t="shared" si="34"/>
        <v xml:space="preserve">№174 </v>
      </c>
    </row>
    <row r="206" spans="1:18">
      <c r="A206" s="41" t="s">
        <v>217</v>
      </c>
      <c r="B206" s="42"/>
      <c r="C206" s="43"/>
      <c r="D206" s="41"/>
      <c r="E206" s="42"/>
      <c r="F206" s="43"/>
      <c r="G206" s="41"/>
      <c r="H206" s="42"/>
      <c r="I206" s="42"/>
      <c r="J206" s="42"/>
      <c r="K206" s="43">
        <v>0.80379999999695428</v>
      </c>
      <c r="L206" s="41">
        <v>0</v>
      </c>
      <c r="M206" s="42">
        <f t="shared" si="31"/>
        <v>0</v>
      </c>
      <c r="N206" s="43">
        <f t="shared" si="31"/>
        <v>0</v>
      </c>
      <c r="O206" s="41">
        <f t="shared" si="35"/>
        <v>0</v>
      </c>
      <c r="P206" s="41"/>
      <c r="Q206" s="43">
        <f t="shared" si="36"/>
        <v>0.80379999999695428</v>
      </c>
      <c r="R206" s="43" t="str">
        <f t="shared" si="34"/>
        <v xml:space="preserve">№175 </v>
      </c>
    </row>
    <row r="207" spans="1:18">
      <c r="A207" s="14" t="s">
        <v>218</v>
      </c>
      <c r="B207" s="44">
        <v>789.28</v>
      </c>
      <c r="C207" s="4">
        <v>360.37</v>
      </c>
      <c r="D207" s="14">
        <v>1149.6600000000001</v>
      </c>
      <c r="E207" s="44">
        <v>789.28</v>
      </c>
      <c r="F207" s="4">
        <v>360.37</v>
      </c>
      <c r="G207" s="14">
        <v>1149.6600000000001</v>
      </c>
      <c r="H207" s="44">
        <f t="shared" si="32"/>
        <v>0</v>
      </c>
      <c r="I207" s="44">
        <f t="shared" si="32"/>
        <v>0</v>
      </c>
      <c r="J207" s="44">
        <f t="shared" si="33"/>
        <v>0</v>
      </c>
      <c r="K207" s="4">
        <v>20255.073399999997</v>
      </c>
      <c r="L207" s="14">
        <v>500</v>
      </c>
      <c r="M207" s="44">
        <f t="shared" si="31"/>
        <v>0</v>
      </c>
      <c r="N207" s="4">
        <f t="shared" si="31"/>
        <v>0</v>
      </c>
      <c r="O207" s="14">
        <f t="shared" si="35"/>
        <v>0</v>
      </c>
      <c r="P207" s="14"/>
      <c r="Q207" s="4">
        <f t="shared" si="36"/>
        <v>20755.073399999997</v>
      </c>
      <c r="R207" s="4" t="str">
        <f t="shared" si="34"/>
        <v xml:space="preserve">№176\1 </v>
      </c>
    </row>
    <row r="208" spans="1:18">
      <c r="A208" s="41" t="s">
        <v>219</v>
      </c>
      <c r="B208" s="42">
        <v>4724.42</v>
      </c>
      <c r="C208" s="43">
        <v>2667.43</v>
      </c>
      <c r="D208" s="41">
        <v>7391.8600000000006</v>
      </c>
      <c r="E208" s="42">
        <v>4757.88</v>
      </c>
      <c r="F208" s="43">
        <v>2717.16</v>
      </c>
      <c r="G208" s="41">
        <v>7475.04</v>
      </c>
      <c r="H208" s="42">
        <f t="shared" si="32"/>
        <v>33.460000000000036</v>
      </c>
      <c r="I208" s="42">
        <f t="shared" si="32"/>
        <v>49.730000000000018</v>
      </c>
      <c r="J208" s="42">
        <f t="shared" si="33"/>
        <v>83.190000000000055</v>
      </c>
      <c r="K208" s="43">
        <v>-20685.693399999996</v>
      </c>
      <c r="L208" s="41">
        <v>0</v>
      </c>
      <c r="M208" s="42">
        <f t="shared" si="31"/>
        <v>220.50140000000025</v>
      </c>
      <c r="N208" s="43">
        <f t="shared" si="31"/>
        <v>125.31960000000005</v>
      </c>
      <c r="O208" s="41">
        <f t="shared" si="35"/>
        <v>345.82100000000031</v>
      </c>
      <c r="P208" s="41"/>
      <c r="Q208" s="43">
        <f t="shared" si="36"/>
        <v>-21031.514399999996</v>
      </c>
      <c r="R208" s="43" t="str">
        <f t="shared" si="34"/>
        <v xml:space="preserve">№176\2 </v>
      </c>
    </row>
    <row r="209" spans="1:18">
      <c r="A209" s="14" t="s">
        <v>220</v>
      </c>
      <c r="B209" s="44">
        <v>7212.26</v>
      </c>
      <c r="C209" s="4">
        <v>1928.5</v>
      </c>
      <c r="D209" s="14">
        <v>9140.77</v>
      </c>
      <c r="E209" s="44">
        <v>7212.27</v>
      </c>
      <c r="F209" s="4">
        <v>1928.51</v>
      </c>
      <c r="G209" s="14">
        <v>9140.7900000000009</v>
      </c>
      <c r="H209" s="44">
        <f t="shared" si="32"/>
        <v>1.0000000000218279E-2</v>
      </c>
      <c r="I209" s="44">
        <f t="shared" si="32"/>
        <v>9.9999999999909051E-3</v>
      </c>
      <c r="J209" s="44">
        <f t="shared" si="33"/>
        <v>2.0000000000209184E-2</v>
      </c>
      <c r="K209" s="4">
        <v>16.894699999999467</v>
      </c>
      <c r="L209" s="14">
        <v>0</v>
      </c>
      <c r="M209" s="44">
        <f t="shared" si="31"/>
        <v>6.5900000001438461E-2</v>
      </c>
      <c r="N209" s="4">
        <f t="shared" si="31"/>
        <v>2.5199999999977081E-2</v>
      </c>
      <c r="O209" s="14">
        <f t="shared" si="35"/>
        <v>9.1100000001415549E-2</v>
      </c>
      <c r="P209" s="14"/>
      <c r="Q209" s="4">
        <f t="shared" si="36"/>
        <v>16.803599999998053</v>
      </c>
      <c r="R209" s="4" t="str">
        <f t="shared" si="34"/>
        <v xml:space="preserve">№177 </v>
      </c>
    </row>
    <row r="210" spans="1:18">
      <c r="A210" s="41" t="s">
        <v>221</v>
      </c>
      <c r="B210" s="42">
        <v>3449.4900000000002</v>
      </c>
      <c r="C210" s="43">
        <v>2108.08</v>
      </c>
      <c r="D210" s="41">
        <v>5557.58</v>
      </c>
      <c r="E210" s="42">
        <v>3449.4900000000002</v>
      </c>
      <c r="F210" s="43">
        <v>2108.08</v>
      </c>
      <c r="G210" s="41">
        <v>5557.58</v>
      </c>
      <c r="H210" s="42">
        <f t="shared" si="32"/>
        <v>0</v>
      </c>
      <c r="I210" s="42">
        <f t="shared" si="32"/>
        <v>0</v>
      </c>
      <c r="J210" s="42">
        <f t="shared" si="33"/>
        <v>0</v>
      </c>
      <c r="K210" s="43">
        <v>424.22069999999894</v>
      </c>
      <c r="L210" s="41">
        <v>0</v>
      </c>
      <c r="M210" s="42">
        <f t="shared" si="31"/>
        <v>0</v>
      </c>
      <c r="N210" s="43">
        <f t="shared" si="31"/>
        <v>0</v>
      </c>
      <c r="O210" s="41">
        <f>SUM(M210:N210)</f>
        <v>0</v>
      </c>
      <c r="P210" s="41"/>
      <c r="Q210" s="43">
        <f t="shared" si="36"/>
        <v>424.22069999999894</v>
      </c>
      <c r="R210" s="43" t="str">
        <f t="shared" si="34"/>
        <v xml:space="preserve">№178 </v>
      </c>
    </row>
    <row r="211" spans="1:18">
      <c r="A211" s="14" t="s">
        <v>222</v>
      </c>
      <c r="B211" s="44">
        <v>2987.09</v>
      </c>
      <c r="C211" s="4">
        <v>1957.01</v>
      </c>
      <c r="D211" s="14">
        <v>4944.16</v>
      </c>
      <c r="E211" s="44">
        <v>2987.09</v>
      </c>
      <c r="F211" s="4">
        <v>1957.02</v>
      </c>
      <c r="G211" s="14">
        <v>4944.18</v>
      </c>
      <c r="H211" s="44">
        <f t="shared" si="32"/>
        <v>0</v>
      </c>
      <c r="I211" s="44">
        <f t="shared" si="32"/>
        <v>9.9999999999909051E-3</v>
      </c>
      <c r="J211" s="44">
        <f t="shared" si="33"/>
        <v>9.9999999999909051E-3</v>
      </c>
      <c r="K211" s="4">
        <v>91.080499999998707</v>
      </c>
      <c r="L211" s="14">
        <v>0</v>
      </c>
      <c r="M211" s="44">
        <f t="shared" si="31"/>
        <v>0</v>
      </c>
      <c r="N211" s="4">
        <f t="shared" si="31"/>
        <v>2.5199999999977081E-2</v>
      </c>
      <c r="O211" s="14">
        <f t="shared" si="35"/>
        <v>2.5199999999977081E-2</v>
      </c>
      <c r="P211" s="14"/>
      <c r="Q211" s="4">
        <f t="shared" si="36"/>
        <v>91.055299999998724</v>
      </c>
      <c r="R211" s="4" t="str">
        <f t="shared" si="34"/>
        <v xml:space="preserve">№179 </v>
      </c>
    </row>
    <row r="212" spans="1:18">
      <c r="A212" s="41" t="s">
        <v>223</v>
      </c>
      <c r="B212" s="42">
        <v>13962.59</v>
      </c>
      <c r="C212" s="43">
        <v>7057.87</v>
      </c>
      <c r="D212" s="41">
        <v>21020.46</v>
      </c>
      <c r="E212" s="42">
        <v>13986.53</v>
      </c>
      <c r="F212" s="43">
        <v>7074.1100000000006</v>
      </c>
      <c r="G212" s="41">
        <v>21060.639999999999</v>
      </c>
      <c r="H212" s="42">
        <f t="shared" si="32"/>
        <v>23.940000000000509</v>
      </c>
      <c r="I212" s="42">
        <f t="shared" si="32"/>
        <v>16.240000000000691</v>
      </c>
      <c r="J212" s="42">
        <f t="shared" si="33"/>
        <v>40.180000000001201</v>
      </c>
      <c r="K212" s="43">
        <v>-1331.9197999999997</v>
      </c>
      <c r="L212" s="41">
        <v>2000</v>
      </c>
      <c r="M212" s="42">
        <f t="shared" si="31"/>
        <v>157.76460000000336</v>
      </c>
      <c r="N212" s="43">
        <f t="shared" si="31"/>
        <v>40.924800000001746</v>
      </c>
      <c r="O212" s="41">
        <f t="shared" si="35"/>
        <v>198.68940000000509</v>
      </c>
      <c r="P212" s="41"/>
      <c r="Q212" s="43">
        <f t="shared" si="36"/>
        <v>469.39079999999512</v>
      </c>
      <c r="R212" s="43" t="str">
        <f t="shared" si="34"/>
        <v xml:space="preserve">№180 </v>
      </c>
    </row>
    <row r="213" spans="1:18">
      <c r="A213" s="14" t="s">
        <v>224</v>
      </c>
      <c r="B213" s="44">
        <v>4542.8900000000003</v>
      </c>
      <c r="C213" s="4">
        <v>5835.14</v>
      </c>
      <c r="D213" s="14">
        <v>10378.09</v>
      </c>
      <c r="E213" s="44">
        <v>4542.9800000000005</v>
      </c>
      <c r="F213" s="4">
        <v>5835.1500000000005</v>
      </c>
      <c r="G213" s="14">
        <v>10378.18</v>
      </c>
      <c r="H213" s="44">
        <f t="shared" si="32"/>
        <v>9.0000000000145519E-2</v>
      </c>
      <c r="I213" s="44">
        <f t="shared" si="32"/>
        <v>1.0000000000218279E-2</v>
      </c>
      <c r="J213" s="44">
        <f t="shared" si="33"/>
        <v>0.1000000000003638</v>
      </c>
      <c r="K213" s="4">
        <v>1192.9683999999979</v>
      </c>
      <c r="L213" s="14">
        <v>0</v>
      </c>
      <c r="M213" s="44">
        <f t="shared" si="31"/>
        <v>0.59310000000095897</v>
      </c>
      <c r="N213" s="4">
        <f t="shared" si="31"/>
        <v>2.5200000000550064E-2</v>
      </c>
      <c r="O213" s="14">
        <f t="shared" si="35"/>
        <v>0.61830000000150909</v>
      </c>
      <c r="P213" s="14"/>
      <c r="Q213" s="4">
        <f t="shared" si="36"/>
        <v>1192.3500999999965</v>
      </c>
      <c r="R213" s="4" t="str">
        <f t="shared" si="34"/>
        <v xml:space="preserve">№181 </v>
      </c>
    </row>
    <row r="214" spans="1:18">
      <c r="A214" s="41" t="s">
        <v>225</v>
      </c>
      <c r="B214" s="42">
        <v>34440.53</v>
      </c>
      <c r="C214" s="43">
        <v>41412.28</v>
      </c>
      <c r="D214" s="41">
        <v>75852.95</v>
      </c>
      <c r="E214" s="42">
        <v>34440.53</v>
      </c>
      <c r="F214" s="43">
        <v>41412.28</v>
      </c>
      <c r="G214" s="41">
        <v>75852.95</v>
      </c>
      <c r="H214" s="42">
        <f t="shared" si="32"/>
        <v>0</v>
      </c>
      <c r="I214" s="42">
        <f t="shared" si="32"/>
        <v>0</v>
      </c>
      <c r="J214" s="42">
        <f t="shared" si="33"/>
        <v>0</v>
      </c>
      <c r="K214" s="43">
        <v>97.697499999996595</v>
      </c>
      <c r="L214" s="41">
        <v>0</v>
      </c>
      <c r="M214" s="42">
        <f t="shared" si="31"/>
        <v>0</v>
      </c>
      <c r="N214" s="43">
        <f t="shared" si="31"/>
        <v>0</v>
      </c>
      <c r="O214" s="41">
        <f t="shared" si="35"/>
        <v>0</v>
      </c>
      <c r="P214" s="41"/>
      <c r="Q214" s="43">
        <f t="shared" si="36"/>
        <v>97.697499999996595</v>
      </c>
      <c r="R214" s="43" t="str">
        <f t="shared" si="34"/>
        <v xml:space="preserve">№182 </v>
      </c>
    </row>
    <row r="215" spans="1:18">
      <c r="A215" s="14" t="s">
        <v>226</v>
      </c>
      <c r="B215" s="44">
        <v>2954.3</v>
      </c>
      <c r="C215" s="4">
        <v>632.22</v>
      </c>
      <c r="D215" s="14">
        <v>3586.53</v>
      </c>
      <c r="E215" s="44">
        <v>2954.7000000000003</v>
      </c>
      <c r="F215" s="4">
        <v>632.22</v>
      </c>
      <c r="G215" s="14">
        <v>3586.9300000000003</v>
      </c>
      <c r="H215" s="44">
        <f t="shared" si="32"/>
        <v>0.40000000000009095</v>
      </c>
      <c r="I215" s="44">
        <f t="shared" si="32"/>
        <v>0</v>
      </c>
      <c r="J215" s="44">
        <f t="shared" si="33"/>
        <v>0.40000000000009095</v>
      </c>
      <c r="K215" s="4">
        <v>-5320.8879000000015</v>
      </c>
      <c r="L215" s="14">
        <v>0</v>
      </c>
      <c r="M215" s="44">
        <f t="shared" si="31"/>
        <v>2.6360000000005992</v>
      </c>
      <c r="N215" s="4">
        <f t="shared" si="31"/>
        <v>0</v>
      </c>
      <c r="O215" s="14">
        <f t="shared" si="35"/>
        <v>2.6360000000005992</v>
      </c>
      <c r="P215" s="14"/>
      <c r="Q215" s="4">
        <f t="shared" si="36"/>
        <v>-5323.523900000002</v>
      </c>
      <c r="R215" s="4" t="str">
        <f t="shared" si="34"/>
        <v xml:space="preserve">№183 </v>
      </c>
    </row>
    <row r="216" spans="1:18">
      <c r="A216" s="41" t="s">
        <v>227</v>
      </c>
      <c r="B216" s="42">
        <v>14870.37</v>
      </c>
      <c r="C216" s="43">
        <v>6975</v>
      </c>
      <c r="D216" s="41">
        <v>21845.38</v>
      </c>
      <c r="E216" s="42">
        <v>14998.6</v>
      </c>
      <c r="F216" s="43">
        <v>7039.58</v>
      </c>
      <c r="G216" s="41">
        <v>22038.2</v>
      </c>
      <c r="H216" s="42">
        <f t="shared" si="32"/>
        <v>128.22999999999956</v>
      </c>
      <c r="I216" s="42">
        <f t="shared" si="32"/>
        <v>64.579999999999927</v>
      </c>
      <c r="J216" s="42">
        <f t="shared" si="33"/>
        <v>192.80999999999949</v>
      </c>
      <c r="K216" s="43">
        <v>-1112.2677000000003</v>
      </c>
      <c r="L216" s="41">
        <v>1200</v>
      </c>
      <c r="M216" s="42">
        <f t="shared" si="31"/>
        <v>845.03569999999706</v>
      </c>
      <c r="N216" s="43">
        <f t="shared" si="31"/>
        <v>162.74159999999981</v>
      </c>
      <c r="O216" s="41">
        <f t="shared" si="35"/>
        <v>1007.7772999999969</v>
      </c>
      <c r="P216" s="41"/>
      <c r="Q216" s="43">
        <f t="shared" si="36"/>
        <v>-920.04499999999734</v>
      </c>
      <c r="R216" s="43" t="str">
        <f t="shared" si="34"/>
        <v xml:space="preserve">№184 </v>
      </c>
    </row>
    <row r="217" spans="1:18">
      <c r="A217" s="14" t="s">
        <v>228</v>
      </c>
      <c r="B217" s="44">
        <v>2833.26</v>
      </c>
      <c r="C217" s="4">
        <v>1421.75</v>
      </c>
      <c r="D217" s="14">
        <v>4255.0200000000004</v>
      </c>
      <c r="E217" s="44">
        <v>2833.27</v>
      </c>
      <c r="F217" s="4">
        <v>1421.76</v>
      </c>
      <c r="G217" s="14">
        <v>4255.04</v>
      </c>
      <c r="H217" s="44">
        <f t="shared" si="32"/>
        <v>9.9999999997635314E-3</v>
      </c>
      <c r="I217" s="44">
        <f t="shared" si="32"/>
        <v>9.9999999999909051E-3</v>
      </c>
      <c r="J217" s="44">
        <f t="shared" si="33"/>
        <v>1.9999999999754436E-2</v>
      </c>
      <c r="K217" s="4">
        <v>-4270.2780000000002</v>
      </c>
      <c r="L217" s="14">
        <v>0</v>
      </c>
      <c r="M217" s="44">
        <f t="shared" si="31"/>
        <v>6.5899999998441663E-2</v>
      </c>
      <c r="N217" s="4">
        <f t="shared" si="31"/>
        <v>2.5199999999977081E-2</v>
      </c>
      <c r="O217" s="14">
        <f t="shared" si="35"/>
        <v>9.1099999998418751E-2</v>
      </c>
      <c r="P217" s="14"/>
      <c r="Q217" s="4">
        <f t="shared" si="36"/>
        <v>-4270.369099999999</v>
      </c>
      <c r="R217" s="4" t="str">
        <f t="shared" si="34"/>
        <v xml:space="preserve">№185 </v>
      </c>
    </row>
    <row r="218" spans="1:18">
      <c r="A218" s="41" t="s">
        <v>229</v>
      </c>
      <c r="B218" s="42">
        <v>1288.92</v>
      </c>
      <c r="C218" s="43">
        <v>1110.06</v>
      </c>
      <c r="D218" s="41">
        <v>2398.98</v>
      </c>
      <c r="E218" s="42">
        <v>1290.2</v>
      </c>
      <c r="F218" s="43">
        <v>1110.4100000000001</v>
      </c>
      <c r="G218" s="41">
        <v>2400.62</v>
      </c>
      <c r="H218" s="42">
        <f t="shared" si="32"/>
        <v>1.2799999999999727</v>
      </c>
      <c r="I218" s="42">
        <f t="shared" si="32"/>
        <v>0.35000000000013642</v>
      </c>
      <c r="J218" s="42">
        <f t="shared" si="33"/>
        <v>1.6300000000001091</v>
      </c>
      <c r="K218" s="43">
        <v>-471.59630000000016</v>
      </c>
      <c r="L218" s="41">
        <v>0</v>
      </c>
      <c r="M218" s="42">
        <f t="shared" si="31"/>
        <v>8.4351999999998206</v>
      </c>
      <c r="N218" s="43">
        <f t="shared" si="31"/>
        <v>0.88200000000034384</v>
      </c>
      <c r="O218" s="41">
        <f t="shared" si="35"/>
        <v>9.3172000000001649</v>
      </c>
      <c r="P218" s="41"/>
      <c r="Q218" s="43">
        <f t="shared" si="36"/>
        <v>-480.91350000000034</v>
      </c>
      <c r="R218" s="43" t="str">
        <f t="shared" si="34"/>
        <v xml:space="preserve">№186 </v>
      </c>
    </row>
    <row r="219" spans="1:18">
      <c r="A219" s="14" t="s">
        <v>230</v>
      </c>
      <c r="B219" s="44">
        <v>2743.9700000000003</v>
      </c>
      <c r="C219" s="4">
        <v>1682.75</v>
      </c>
      <c r="D219" s="14">
        <v>4426.75</v>
      </c>
      <c r="E219" s="44">
        <v>2743.9700000000003</v>
      </c>
      <c r="F219" s="4">
        <v>1682.75</v>
      </c>
      <c r="G219" s="14">
        <v>4426.75</v>
      </c>
      <c r="H219" s="48">
        <f t="shared" ref="H219:I250" si="37">E219-B219</f>
        <v>0</v>
      </c>
      <c r="I219" s="48">
        <f t="shared" si="37"/>
        <v>0</v>
      </c>
      <c r="J219" s="44">
        <f t="shared" si="33"/>
        <v>0</v>
      </c>
      <c r="K219" s="4">
        <v>723.47169999999812</v>
      </c>
      <c r="L219" s="14">
        <v>0</v>
      </c>
      <c r="M219" s="44">
        <f t="shared" ref="M219:N250" si="38">H219*M$6</f>
        <v>0</v>
      </c>
      <c r="N219" s="4">
        <f t="shared" si="38"/>
        <v>0</v>
      </c>
      <c r="O219" s="14">
        <f t="shared" si="35"/>
        <v>0</v>
      </c>
      <c r="P219" s="14"/>
      <c r="Q219" s="4">
        <f t="shared" si="36"/>
        <v>723.47169999999812</v>
      </c>
      <c r="R219" s="4" t="str">
        <f t="shared" si="34"/>
        <v xml:space="preserve">№187 </v>
      </c>
    </row>
    <row r="220" spans="1:18">
      <c r="A220" s="41" t="s">
        <v>231</v>
      </c>
      <c r="B220" s="42">
        <v>3998.83</v>
      </c>
      <c r="C220" s="43">
        <v>621.35</v>
      </c>
      <c r="D220" s="41">
        <v>4620.1900000000005</v>
      </c>
      <c r="E220" s="42">
        <v>3998.83</v>
      </c>
      <c r="F220" s="43">
        <v>621.35</v>
      </c>
      <c r="G220" s="41">
        <v>4620.1900000000005</v>
      </c>
      <c r="H220" s="42">
        <f t="shared" si="37"/>
        <v>0</v>
      </c>
      <c r="I220" s="42">
        <f t="shared" si="37"/>
        <v>0</v>
      </c>
      <c r="J220" s="42">
        <f t="shared" si="33"/>
        <v>0</v>
      </c>
      <c r="K220" s="43">
        <v>80.557000000000954</v>
      </c>
      <c r="L220" s="41">
        <v>0</v>
      </c>
      <c r="M220" s="42">
        <f t="shared" si="38"/>
        <v>0</v>
      </c>
      <c r="N220" s="43">
        <f t="shared" si="38"/>
        <v>0</v>
      </c>
      <c r="O220" s="41">
        <f t="shared" si="35"/>
        <v>0</v>
      </c>
      <c r="P220" s="41"/>
      <c r="Q220" s="43">
        <f t="shared" si="36"/>
        <v>80.557000000000954</v>
      </c>
      <c r="R220" s="43" t="str">
        <f t="shared" si="34"/>
        <v>№188\1</v>
      </c>
    </row>
    <row r="221" spans="1:18">
      <c r="A221" s="14" t="s">
        <v>232</v>
      </c>
      <c r="B221" s="44">
        <v>2170.75</v>
      </c>
      <c r="C221" s="4">
        <v>1722.74</v>
      </c>
      <c r="D221" s="14">
        <v>3893.52</v>
      </c>
      <c r="E221" s="44">
        <v>2173.09</v>
      </c>
      <c r="F221" s="4">
        <v>1723.91</v>
      </c>
      <c r="G221" s="14">
        <v>3897.02</v>
      </c>
      <c r="H221" s="44">
        <f t="shared" si="37"/>
        <v>2.3400000000001455</v>
      </c>
      <c r="I221" s="44">
        <f t="shared" si="37"/>
        <v>1.1700000000000728</v>
      </c>
      <c r="J221" s="44">
        <f t="shared" si="33"/>
        <v>3.5100000000002183</v>
      </c>
      <c r="K221" s="4">
        <v>4926.5523999999987</v>
      </c>
      <c r="L221" s="14">
        <v>0</v>
      </c>
      <c r="M221" s="44">
        <f t="shared" si="38"/>
        <v>15.420600000000958</v>
      </c>
      <c r="N221" s="4">
        <f t="shared" si="38"/>
        <v>2.9484000000001833</v>
      </c>
      <c r="O221" s="14">
        <f t="shared" si="35"/>
        <v>18.36900000000114</v>
      </c>
      <c r="P221" s="14"/>
      <c r="Q221" s="4">
        <f t="shared" si="36"/>
        <v>4908.1833999999972</v>
      </c>
      <c r="R221" s="4" t="str">
        <f t="shared" si="34"/>
        <v xml:space="preserve">№188\2 </v>
      </c>
    </row>
    <row r="222" spans="1:18">
      <c r="A222" s="41" t="s">
        <v>233</v>
      </c>
      <c r="B222" s="42">
        <v>8821.65</v>
      </c>
      <c r="C222" s="43">
        <v>4400.03</v>
      </c>
      <c r="D222" s="41">
        <v>13221.710000000001</v>
      </c>
      <c r="E222" s="42">
        <v>8821.66</v>
      </c>
      <c r="F222" s="43">
        <v>4400.03</v>
      </c>
      <c r="G222" s="41">
        <v>13221.720000000001</v>
      </c>
      <c r="H222" s="42">
        <f t="shared" si="37"/>
        <v>1.0000000000218279E-2</v>
      </c>
      <c r="I222" s="42">
        <f t="shared" si="37"/>
        <v>0</v>
      </c>
      <c r="J222" s="42">
        <f t="shared" si="33"/>
        <v>1.0000000000218279E-2</v>
      </c>
      <c r="K222" s="43">
        <v>-6053.1278999999959</v>
      </c>
      <c r="L222" s="41">
        <v>0</v>
      </c>
      <c r="M222" s="42">
        <f t="shared" si="38"/>
        <v>6.5900000001438461E-2</v>
      </c>
      <c r="N222" s="43">
        <f t="shared" si="38"/>
        <v>0</v>
      </c>
      <c r="O222" s="41">
        <f t="shared" si="35"/>
        <v>6.5900000001438461E-2</v>
      </c>
      <c r="P222" s="41"/>
      <c r="Q222" s="43">
        <f t="shared" si="36"/>
        <v>-6053.1937999999973</v>
      </c>
      <c r="R222" s="43" t="str">
        <f t="shared" si="34"/>
        <v xml:space="preserve">№189 </v>
      </c>
    </row>
    <row r="223" spans="1:18">
      <c r="A223" s="14" t="s">
        <v>234</v>
      </c>
      <c r="B223" s="44">
        <v>5036.75</v>
      </c>
      <c r="C223" s="4">
        <v>1532.81</v>
      </c>
      <c r="D223" s="14">
        <v>6569.57</v>
      </c>
      <c r="E223" s="44">
        <v>5040.2</v>
      </c>
      <c r="F223" s="4">
        <v>1532.96</v>
      </c>
      <c r="G223" s="14">
        <v>6573.17</v>
      </c>
      <c r="H223" s="44">
        <f t="shared" si="37"/>
        <v>3.4499999999998181</v>
      </c>
      <c r="I223" s="44">
        <f t="shared" si="37"/>
        <v>0.15000000000009095</v>
      </c>
      <c r="J223" s="44">
        <f t="shared" si="33"/>
        <v>3.5999999999999091</v>
      </c>
      <c r="K223" s="4">
        <v>-1603.4287999999983</v>
      </c>
      <c r="L223" s="14">
        <v>0</v>
      </c>
      <c r="M223" s="44">
        <f t="shared" si="38"/>
        <v>22.735499999998801</v>
      </c>
      <c r="N223" s="4">
        <f t="shared" si="38"/>
        <v>0.37800000000022921</v>
      </c>
      <c r="O223" s="14">
        <f t="shared" si="35"/>
        <v>23.113499999999028</v>
      </c>
      <c r="P223" s="14"/>
      <c r="Q223" s="4">
        <f t="shared" si="36"/>
        <v>-1626.5422999999973</v>
      </c>
      <c r="R223" s="4" t="str">
        <f t="shared" si="34"/>
        <v xml:space="preserve">№190 </v>
      </c>
    </row>
    <row r="224" spans="1:18">
      <c r="A224" s="41" t="s">
        <v>235</v>
      </c>
      <c r="B224" s="42">
        <v>369.83</v>
      </c>
      <c r="C224" s="43">
        <v>221.09</v>
      </c>
      <c r="D224" s="41">
        <v>590.93000000000006</v>
      </c>
      <c r="E224" s="42">
        <v>388.39</v>
      </c>
      <c r="F224" s="43">
        <v>221.12</v>
      </c>
      <c r="G224" s="41">
        <v>609.51</v>
      </c>
      <c r="H224" s="42">
        <f t="shared" si="37"/>
        <v>18.560000000000002</v>
      </c>
      <c r="I224" s="42">
        <f t="shared" si="37"/>
        <v>3.0000000000001137E-2</v>
      </c>
      <c r="J224" s="42">
        <f t="shared" si="33"/>
        <v>18.590000000000003</v>
      </c>
      <c r="K224" s="43">
        <v>-728.36459999999943</v>
      </c>
      <c r="L224" s="41">
        <v>0</v>
      </c>
      <c r="M224" s="42">
        <f t="shared" si="38"/>
        <v>122.31040000000002</v>
      </c>
      <c r="N224" s="43">
        <f t="shared" si="38"/>
        <v>7.5600000000002859E-2</v>
      </c>
      <c r="O224" s="41">
        <f t="shared" si="35"/>
        <v>122.38600000000002</v>
      </c>
      <c r="P224" s="41"/>
      <c r="Q224" s="43">
        <f t="shared" si="36"/>
        <v>-850.75059999999939</v>
      </c>
      <c r="R224" s="43" t="str">
        <f t="shared" si="34"/>
        <v xml:space="preserve">№191 </v>
      </c>
    </row>
    <row r="225" spans="1:18">
      <c r="A225" s="14" t="s">
        <v>236</v>
      </c>
      <c r="B225" s="44"/>
      <c r="C225" s="4"/>
      <c r="D225" s="14"/>
      <c r="E225" s="44"/>
      <c r="F225" s="4"/>
      <c r="G225" s="14"/>
      <c r="H225" s="46"/>
      <c r="I225" s="46"/>
      <c r="J225" s="46"/>
      <c r="K225" s="4">
        <v>1844.7799999999997</v>
      </c>
      <c r="L225" s="14">
        <v>0</v>
      </c>
      <c r="M225" s="44">
        <f t="shared" si="38"/>
        <v>0</v>
      </c>
      <c r="N225" s="4">
        <f t="shared" si="38"/>
        <v>0</v>
      </c>
      <c r="O225" s="14">
        <f t="shared" si="35"/>
        <v>0</v>
      </c>
      <c r="P225" s="14"/>
      <c r="Q225" s="4">
        <f t="shared" si="36"/>
        <v>1844.7799999999997</v>
      </c>
      <c r="R225" s="4" t="str">
        <f t="shared" si="34"/>
        <v xml:space="preserve">№202 </v>
      </c>
    </row>
    <row r="226" spans="1:18">
      <c r="A226" s="41" t="s">
        <v>237</v>
      </c>
      <c r="B226" s="42">
        <v>428.52</v>
      </c>
      <c r="C226" s="43">
        <v>155.46</v>
      </c>
      <c r="D226" s="41">
        <v>583.98</v>
      </c>
      <c r="E226" s="42">
        <v>428.52</v>
      </c>
      <c r="F226" s="43">
        <v>155.46</v>
      </c>
      <c r="G226" s="41">
        <v>583.99</v>
      </c>
      <c r="H226" s="42">
        <f t="shared" si="37"/>
        <v>0</v>
      </c>
      <c r="I226" s="42">
        <f t="shared" si="37"/>
        <v>0</v>
      </c>
      <c r="J226" s="42">
        <f t="shared" si="33"/>
        <v>0</v>
      </c>
      <c r="K226" s="43">
        <v>978.37490000000003</v>
      </c>
      <c r="L226" s="41">
        <v>0</v>
      </c>
      <c r="M226" s="42">
        <f t="shared" si="38"/>
        <v>0</v>
      </c>
      <c r="N226" s="43">
        <f t="shared" si="38"/>
        <v>0</v>
      </c>
      <c r="O226" s="41">
        <f t="shared" si="35"/>
        <v>0</v>
      </c>
      <c r="P226" s="41"/>
      <c r="Q226" s="43">
        <f t="shared" si="36"/>
        <v>978.37490000000003</v>
      </c>
      <c r="R226" s="43" t="str">
        <f t="shared" si="34"/>
        <v xml:space="preserve">№203 </v>
      </c>
    </row>
    <row r="227" spans="1:18">
      <c r="A227" s="14" t="s">
        <v>238</v>
      </c>
      <c r="B227" s="44">
        <v>7133.12</v>
      </c>
      <c r="C227" s="4">
        <v>2179.1999999999998</v>
      </c>
      <c r="D227" s="14">
        <v>9312.33</v>
      </c>
      <c r="E227" s="44">
        <v>7133.12</v>
      </c>
      <c r="F227" s="4">
        <v>2179.1999999999998</v>
      </c>
      <c r="G227" s="14">
        <v>9312.33</v>
      </c>
      <c r="H227" s="44">
        <f t="shared" si="37"/>
        <v>0</v>
      </c>
      <c r="I227" s="44">
        <f t="shared" si="37"/>
        <v>0</v>
      </c>
      <c r="J227" s="44">
        <f t="shared" si="33"/>
        <v>0</v>
      </c>
      <c r="K227" s="4">
        <v>-391.72199999999754</v>
      </c>
      <c r="L227" s="14">
        <v>0</v>
      </c>
      <c r="M227" s="44">
        <f t="shared" si="38"/>
        <v>0</v>
      </c>
      <c r="N227" s="4">
        <f t="shared" si="38"/>
        <v>0</v>
      </c>
      <c r="O227" s="14">
        <f t="shared" si="35"/>
        <v>0</v>
      </c>
      <c r="P227" s="14"/>
      <c r="Q227" s="4">
        <f t="shared" si="36"/>
        <v>-391.72199999999754</v>
      </c>
      <c r="R227" s="4" t="str">
        <f t="shared" si="34"/>
        <v xml:space="preserve">№204 </v>
      </c>
    </row>
    <row r="228" spans="1:18">
      <c r="A228" s="41" t="s">
        <v>239</v>
      </c>
      <c r="B228" s="42">
        <v>165.02</v>
      </c>
      <c r="C228" s="43">
        <v>192.73000000000002</v>
      </c>
      <c r="D228" s="41">
        <v>357.75</v>
      </c>
      <c r="E228" s="42">
        <v>165.02</v>
      </c>
      <c r="F228" s="43">
        <v>192.73000000000002</v>
      </c>
      <c r="G228" s="41">
        <v>357.76</v>
      </c>
      <c r="H228" s="42">
        <f t="shared" si="37"/>
        <v>0</v>
      </c>
      <c r="I228" s="42">
        <f t="shared" si="37"/>
        <v>0</v>
      </c>
      <c r="J228" s="42">
        <f t="shared" si="33"/>
        <v>0</v>
      </c>
      <c r="K228" s="43">
        <v>81.861599999999953</v>
      </c>
      <c r="L228" s="41">
        <v>0</v>
      </c>
      <c r="M228" s="42">
        <f t="shared" si="38"/>
        <v>0</v>
      </c>
      <c r="N228" s="43">
        <f t="shared" si="38"/>
        <v>0</v>
      </c>
      <c r="O228" s="41">
        <f t="shared" si="35"/>
        <v>0</v>
      </c>
      <c r="P228" s="41"/>
      <c r="Q228" s="43">
        <f t="shared" si="36"/>
        <v>81.861599999999953</v>
      </c>
      <c r="R228" s="43" t="str">
        <f t="shared" si="34"/>
        <v xml:space="preserve">№205 </v>
      </c>
    </row>
    <row r="229" spans="1:18">
      <c r="A229" s="14" t="s">
        <v>240</v>
      </c>
      <c r="B229" s="44">
        <v>3888.17</v>
      </c>
      <c r="C229" s="4">
        <v>2732.87</v>
      </c>
      <c r="D229" s="14">
        <v>6621.06</v>
      </c>
      <c r="E229" s="44">
        <v>3914.7400000000002</v>
      </c>
      <c r="F229" s="4">
        <v>2770.14</v>
      </c>
      <c r="G229" s="14">
        <v>6684.9000000000005</v>
      </c>
      <c r="H229" s="44">
        <f t="shared" si="37"/>
        <v>26.570000000000164</v>
      </c>
      <c r="I229" s="44">
        <f t="shared" si="37"/>
        <v>37.269999999999982</v>
      </c>
      <c r="J229" s="44">
        <f t="shared" si="33"/>
        <v>63.840000000000146</v>
      </c>
      <c r="K229" s="4">
        <v>142.40959999999905</v>
      </c>
      <c r="L229" s="14">
        <v>1500</v>
      </c>
      <c r="M229" s="44">
        <f t="shared" si="38"/>
        <v>175.09630000000107</v>
      </c>
      <c r="N229" s="4">
        <f t="shared" si="38"/>
        <v>93.920399999999958</v>
      </c>
      <c r="O229" s="14">
        <f t="shared" si="35"/>
        <v>269.01670000000104</v>
      </c>
      <c r="P229" s="14"/>
      <c r="Q229" s="4">
        <f t="shared" si="36"/>
        <v>1373.392899999998</v>
      </c>
      <c r="R229" s="4" t="str">
        <f t="shared" si="34"/>
        <v xml:space="preserve">№206 </v>
      </c>
    </row>
    <row r="230" spans="1:18">
      <c r="A230" s="41" t="s">
        <v>241</v>
      </c>
      <c r="B230" s="42">
        <v>4932.32</v>
      </c>
      <c r="C230" s="43">
        <v>2886.82</v>
      </c>
      <c r="D230" s="41">
        <v>7819.16</v>
      </c>
      <c r="E230" s="42">
        <v>4983.0600000000004</v>
      </c>
      <c r="F230" s="43">
        <v>2906.33</v>
      </c>
      <c r="G230" s="41">
        <v>7889.4000000000005</v>
      </c>
      <c r="H230" s="42">
        <f t="shared" si="37"/>
        <v>50.740000000000691</v>
      </c>
      <c r="I230" s="42">
        <f t="shared" si="37"/>
        <v>19.509999999999764</v>
      </c>
      <c r="J230" s="42">
        <f t="shared" si="33"/>
        <v>70.250000000000455</v>
      </c>
      <c r="K230" s="43">
        <v>-568.11589999999796</v>
      </c>
      <c r="L230" s="41">
        <v>0</v>
      </c>
      <c r="M230" s="42">
        <f t="shared" si="38"/>
        <v>334.37660000000454</v>
      </c>
      <c r="N230" s="43">
        <f t="shared" si="38"/>
        <v>49.165199999999402</v>
      </c>
      <c r="O230" s="41">
        <f t="shared" si="35"/>
        <v>383.54180000000395</v>
      </c>
      <c r="P230" s="41"/>
      <c r="Q230" s="43">
        <f t="shared" si="36"/>
        <v>-951.65770000000191</v>
      </c>
      <c r="R230" s="43" t="str">
        <f t="shared" si="34"/>
        <v xml:space="preserve">№207 </v>
      </c>
    </row>
    <row r="231" spans="1:18">
      <c r="A231" s="14" t="s">
        <v>242</v>
      </c>
      <c r="B231" s="44">
        <v>9151.630000000001</v>
      </c>
      <c r="C231" s="4">
        <v>3642.64</v>
      </c>
      <c r="D231" s="14">
        <v>12794.27</v>
      </c>
      <c r="E231" s="44">
        <v>9152.880000000001</v>
      </c>
      <c r="F231" s="4">
        <v>3642.64</v>
      </c>
      <c r="G231" s="14">
        <v>12795.52</v>
      </c>
      <c r="H231" s="44">
        <f t="shared" si="37"/>
        <v>1.25</v>
      </c>
      <c r="I231" s="44">
        <f t="shared" si="37"/>
        <v>0</v>
      </c>
      <c r="J231" s="44">
        <f t="shared" si="33"/>
        <v>1.25</v>
      </c>
      <c r="K231" s="4">
        <v>-1588.3452000000057</v>
      </c>
      <c r="L231" s="14">
        <v>0</v>
      </c>
      <c r="M231" s="46">
        <f t="shared" si="38"/>
        <v>8.2375000000000007</v>
      </c>
      <c r="N231" s="4">
        <f t="shared" si="38"/>
        <v>0</v>
      </c>
      <c r="O231" s="14">
        <f t="shared" si="35"/>
        <v>8.2375000000000007</v>
      </c>
      <c r="P231" s="14"/>
      <c r="Q231" s="4">
        <f t="shared" si="36"/>
        <v>-1596.5827000000056</v>
      </c>
      <c r="R231" s="4" t="str">
        <f t="shared" si="34"/>
        <v xml:space="preserve">№208 </v>
      </c>
    </row>
    <row r="232" spans="1:18">
      <c r="A232" s="41" t="s">
        <v>243</v>
      </c>
      <c r="B232" s="42">
        <v>1160.99</v>
      </c>
      <c r="C232" s="43">
        <v>584.44000000000005</v>
      </c>
      <c r="D232" s="41">
        <v>1745.44</v>
      </c>
      <c r="E232" s="42">
        <v>1160.99</v>
      </c>
      <c r="F232" s="43">
        <v>584.44000000000005</v>
      </c>
      <c r="G232" s="41">
        <v>1745.44</v>
      </c>
      <c r="H232" s="42">
        <f t="shared" si="37"/>
        <v>0</v>
      </c>
      <c r="I232" s="42">
        <f t="shared" si="37"/>
        <v>0</v>
      </c>
      <c r="J232" s="42">
        <f t="shared" si="33"/>
        <v>0</v>
      </c>
      <c r="K232" s="43">
        <v>6412.1286999999993</v>
      </c>
      <c r="L232" s="41">
        <v>0</v>
      </c>
      <c r="M232" s="42">
        <f t="shared" si="38"/>
        <v>0</v>
      </c>
      <c r="N232" s="43">
        <f t="shared" si="38"/>
        <v>0</v>
      </c>
      <c r="O232" s="41">
        <f t="shared" si="35"/>
        <v>0</v>
      </c>
      <c r="P232" s="41"/>
      <c r="Q232" s="43">
        <f t="shared" si="36"/>
        <v>6412.1286999999993</v>
      </c>
      <c r="R232" s="43" t="str">
        <f t="shared" si="34"/>
        <v xml:space="preserve">№209 </v>
      </c>
    </row>
    <row r="233" spans="1:18">
      <c r="A233" s="14" t="s">
        <v>244</v>
      </c>
      <c r="B233" s="44">
        <v>13670.64</v>
      </c>
      <c r="C233" s="4">
        <v>4720.47</v>
      </c>
      <c r="D233" s="14">
        <v>18391.2</v>
      </c>
      <c r="E233" s="44">
        <v>13718.6</v>
      </c>
      <c r="F233" s="4">
        <v>4737.6500000000005</v>
      </c>
      <c r="G233" s="14">
        <v>18456.330000000002</v>
      </c>
      <c r="H233" s="44">
        <f t="shared" si="37"/>
        <v>47.960000000000946</v>
      </c>
      <c r="I233" s="44">
        <f t="shared" si="37"/>
        <v>17.180000000000291</v>
      </c>
      <c r="J233" s="44">
        <f t="shared" si="33"/>
        <v>65.140000000001237</v>
      </c>
      <c r="K233" s="4">
        <v>-7127.6731999999965</v>
      </c>
      <c r="L233" s="14">
        <v>7200</v>
      </c>
      <c r="M233" s="44">
        <f t="shared" si="38"/>
        <v>316.05640000000625</v>
      </c>
      <c r="N233" s="4">
        <f t="shared" si="38"/>
        <v>43.293600000000737</v>
      </c>
      <c r="O233" s="14">
        <f t="shared" si="35"/>
        <v>359.35000000000696</v>
      </c>
      <c r="P233" s="14"/>
      <c r="Q233" s="4">
        <f t="shared" si="36"/>
        <v>-287.02320000000327</v>
      </c>
      <c r="R233" s="4" t="str">
        <f t="shared" si="34"/>
        <v xml:space="preserve">№210 </v>
      </c>
    </row>
    <row r="234" spans="1:18">
      <c r="A234" s="41" t="s">
        <v>245</v>
      </c>
      <c r="B234" s="42">
        <v>10959.61</v>
      </c>
      <c r="C234" s="43">
        <v>5123.1900000000005</v>
      </c>
      <c r="D234" s="41">
        <v>16082.81</v>
      </c>
      <c r="E234" s="42">
        <v>11305.7</v>
      </c>
      <c r="F234" s="43">
        <v>5317.82</v>
      </c>
      <c r="G234" s="41">
        <v>16623.54</v>
      </c>
      <c r="H234" s="42">
        <f t="shared" si="37"/>
        <v>346.09000000000015</v>
      </c>
      <c r="I234" s="42">
        <f t="shared" si="37"/>
        <v>194.6299999999992</v>
      </c>
      <c r="J234" s="42">
        <f t="shared" si="33"/>
        <v>540.71999999999935</v>
      </c>
      <c r="K234" s="43">
        <v>-755.15700000000277</v>
      </c>
      <c r="L234" s="41">
        <v>0</v>
      </c>
      <c r="M234" s="42">
        <f t="shared" si="38"/>
        <v>2280.7331000000008</v>
      </c>
      <c r="N234" s="43">
        <f t="shared" si="38"/>
        <v>490.46759999999801</v>
      </c>
      <c r="O234" s="41">
        <f t="shared" si="35"/>
        <v>2771.200699999999</v>
      </c>
      <c r="P234" s="41"/>
      <c r="Q234" s="43">
        <f t="shared" si="36"/>
        <v>-3526.3577000000018</v>
      </c>
      <c r="R234" s="43" t="str">
        <f t="shared" si="34"/>
        <v xml:space="preserve">№210а </v>
      </c>
    </row>
    <row r="235" spans="1:18">
      <c r="A235" s="14" t="s">
        <v>246</v>
      </c>
      <c r="B235" s="44"/>
      <c r="C235" s="4"/>
      <c r="D235" s="14"/>
      <c r="E235" s="44"/>
      <c r="F235" s="4"/>
      <c r="G235" s="14"/>
      <c r="H235" s="44">
        <f t="shared" si="37"/>
        <v>0</v>
      </c>
      <c r="I235" s="44">
        <f t="shared" si="37"/>
        <v>0</v>
      </c>
      <c r="J235" s="44">
        <f t="shared" si="33"/>
        <v>0</v>
      </c>
      <c r="K235" s="4">
        <v>1.0126999999988584</v>
      </c>
      <c r="L235" s="14">
        <v>0</v>
      </c>
      <c r="M235" s="46">
        <f t="shared" si="38"/>
        <v>0</v>
      </c>
      <c r="N235" s="4">
        <f t="shared" si="38"/>
        <v>0</v>
      </c>
      <c r="O235" s="14">
        <f t="shared" si="35"/>
        <v>0</v>
      </c>
      <c r="P235" s="14"/>
      <c r="Q235" s="4">
        <f t="shared" si="36"/>
        <v>1.0126999999988584</v>
      </c>
      <c r="R235" s="4" t="str">
        <f t="shared" si="34"/>
        <v xml:space="preserve">№211 </v>
      </c>
    </row>
    <row r="236" spans="1:18">
      <c r="A236" s="41" t="s">
        <v>247</v>
      </c>
      <c r="B236" s="42"/>
      <c r="C236" s="43"/>
      <c r="D236" s="41"/>
      <c r="E236" s="42"/>
      <c r="F236" s="43"/>
      <c r="G236" s="41"/>
      <c r="H236" s="42"/>
      <c r="I236" s="43"/>
      <c r="J236" s="41"/>
      <c r="K236" s="43">
        <v>3697.3656999999998</v>
      </c>
      <c r="L236" s="41">
        <v>0</v>
      </c>
      <c r="M236" s="42">
        <f t="shared" si="38"/>
        <v>0</v>
      </c>
      <c r="N236" s="43">
        <f t="shared" si="38"/>
        <v>0</v>
      </c>
      <c r="O236" s="41">
        <f t="shared" si="35"/>
        <v>0</v>
      </c>
      <c r="P236" s="41"/>
      <c r="Q236" s="43">
        <f t="shared" si="36"/>
        <v>3697.3656999999998</v>
      </c>
      <c r="R236" s="43" t="str">
        <f t="shared" si="34"/>
        <v xml:space="preserve">№212 </v>
      </c>
    </row>
    <row r="237" spans="1:18">
      <c r="A237" s="14" t="s">
        <v>248</v>
      </c>
      <c r="B237" s="44">
        <v>6115.09</v>
      </c>
      <c r="C237" s="4">
        <v>3201.71</v>
      </c>
      <c r="D237" s="14">
        <v>9316.81</v>
      </c>
      <c r="E237" s="44"/>
      <c r="F237" s="4"/>
      <c r="G237" s="14"/>
      <c r="H237" s="44"/>
      <c r="I237" s="44"/>
      <c r="J237" s="44"/>
      <c r="K237" s="4">
        <v>-797.26590000000215</v>
      </c>
      <c r="L237" s="14">
        <v>0</v>
      </c>
      <c r="M237" s="44">
        <f t="shared" si="38"/>
        <v>0</v>
      </c>
      <c r="N237" s="4">
        <f t="shared" si="38"/>
        <v>0</v>
      </c>
      <c r="O237" s="14">
        <f t="shared" si="35"/>
        <v>0</v>
      </c>
      <c r="P237" s="14"/>
      <c r="Q237" s="4">
        <f t="shared" si="36"/>
        <v>-797.26590000000215</v>
      </c>
      <c r="R237" s="4" t="str">
        <f t="shared" si="34"/>
        <v xml:space="preserve">№213 </v>
      </c>
    </row>
    <row r="238" spans="1:18">
      <c r="A238" s="41" t="s">
        <v>249</v>
      </c>
      <c r="B238" s="42">
        <v>20065.48</v>
      </c>
      <c r="C238" s="43">
        <v>9831.7100000000009</v>
      </c>
      <c r="D238" s="41">
        <v>29897.200000000001</v>
      </c>
      <c r="E238" s="42">
        <v>20345.830000000002</v>
      </c>
      <c r="F238" s="43">
        <v>10007.550000000001</v>
      </c>
      <c r="G238" s="41">
        <v>30353.39</v>
      </c>
      <c r="H238" s="42">
        <f t="shared" si="37"/>
        <v>280.35000000000218</v>
      </c>
      <c r="I238" s="42">
        <f t="shared" si="37"/>
        <v>175.84000000000015</v>
      </c>
      <c r="J238" s="42">
        <f t="shared" si="33"/>
        <v>456.19000000000233</v>
      </c>
      <c r="K238" s="43">
        <v>-5005.7827999999945</v>
      </c>
      <c r="L238" s="41">
        <v>0</v>
      </c>
      <c r="M238" s="42">
        <f t="shared" si="38"/>
        <v>1847.5065000000143</v>
      </c>
      <c r="N238" s="43">
        <f t="shared" si="38"/>
        <v>443.11680000000035</v>
      </c>
      <c r="O238" s="41">
        <f t="shared" si="35"/>
        <v>2290.6233000000148</v>
      </c>
      <c r="P238" s="41"/>
      <c r="Q238" s="43">
        <f t="shared" si="36"/>
        <v>-7296.4061000000092</v>
      </c>
      <c r="R238" s="43" t="str">
        <f t="shared" si="34"/>
        <v xml:space="preserve">№214 </v>
      </c>
    </row>
    <row r="239" spans="1:18">
      <c r="A239" s="14" t="s">
        <v>250</v>
      </c>
      <c r="B239" s="44">
        <v>13467.79</v>
      </c>
      <c r="C239" s="4">
        <v>6495.7300000000005</v>
      </c>
      <c r="D239" s="14">
        <v>19963.600000000002</v>
      </c>
      <c r="E239" s="44">
        <v>13592.130000000001</v>
      </c>
      <c r="F239" s="4">
        <v>6512.1100000000006</v>
      </c>
      <c r="G239" s="14">
        <v>20104.32</v>
      </c>
      <c r="H239" s="44">
        <f t="shared" si="37"/>
        <v>124.34000000000015</v>
      </c>
      <c r="I239" s="44">
        <f t="shared" si="37"/>
        <v>16.380000000000109</v>
      </c>
      <c r="J239" s="44">
        <f t="shared" si="33"/>
        <v>140.72000000000025</v>
      </c>
      <c r="K239" s="4">
        <v>1976.8861999999997</v>
      </c>
      <c r="L239" s="14">
        <v>0</v>
      </c>
      <c r="M239" s="46">
        <f t="shared" si="38"/>
        <v>819.40060000000096</v>
      </c>
      <c r="N239" s="4">
        <f t="shared" si="38"/>
        <v>41.277600000000277</v>
      </c>
      <c r="O239" s="14">
        <f t="shared" si="35"/>
        <v>860.6782000000012</v>
      </c>
      <c r="P239" s="14"/>
      <c r="Q239" s="4">
        <f t="shared" si="36"/>
        <v>1116.2079999999985</v>
      </c>
      <c r="R239" s="4" t="str">
        <f t="shared" si="34"/>
        <v xml:space="preserve">№215 </v>
      </c>
    </row>
    <row r="240" spans="1:18">
      <c r="A240" s="41" t="s">
        <v>251</v>
      </c>
      <c r="B240" s="42">
        <v>1330.33</v>
      </c>
      <c r="C240" s="43">
        <v>669.92</v>
      </c>
      <c r="D240" s="41">
        <v>2000.26</v>
      </c>
      <c r="E240" s="42">
        <v>1330.33</v>
      </c>
      <c r="F240" s="43">
        <v>669.92</v>
      </c>
      <c r="G240" s="41">
        <v>2000.27</v>
      </c>
      <c r="H240" s="42">
        <f t="shared" si="37"/>
        <v>0</v>
      </c>
      <c r="I240" s="42">
        <f t="shared" si="37"/>
        <v>0</v>
      </c>
      <c r="J240" s="42">
        <f t="shared" si="33"/>
        <v>0</v>
      </c>
      <c r="K240" s="43">
        <v>2698.9701000000009</v>
      </c>
      <c r="L240" s="41">
        <v>0</v>
      </c>
      <c r="M240" s="46">
        <f t="shared" si="38"/>
        <v>0</v>
      </c>
      <c r="N240" s="43">
        <f t="shared" si="38"/>
        <v>0</v>
      </c>
      <c r="O240" s="41">
        <f t="shared" si="35"/>
        <v>0</v>
      </c>
      <c r="P240" s="41"/>
      <c r="Q240" s="43">
        <f t="shared" si="36"/>
        <v>2698.9701000000009</v>
      </c>
      <c r="R240" s="43" t="str">
        <f t="shared" si="34"/>
        <v>№216</v>
      </c>
    </row>
    <row r="241" spans="1:18">
      <c r="A241" s="14" t="s">
        <v>252</v>
      </c>
      <c r="B241" s="44">
        <v>21419.21</v>
      </c>
      <c r="C241" s="4">
        <v>10193.130000000001</v>
      </c>
      <c r="D241" s="14">
        <v>31612.350000000002</v>
      </c>
      <c r="E241" s="44">
        <v>21672.13</v>
      </c>
      <c r="F241" s="4">
        <v>10315.57</v>
      </c>
      <c r="G241" s="14">
        <v>31987.7</v>
      </c>
      <c r="H241" s="44">
        <f t="shared" si="37"/>
        <v>252.92000000000189</v>
      </c>
      <c r="I241" s="44">
        <f t="shared" si="37"/>
        <v>122.43999999999869</v>
      </c>
      <c r="J241" s="44">
        <f t="shared" si="33"/>
        <v>375.36000000000058</v>
      </c>
      <c r="K241" s="4">
        <v>-9653.0209999999934</v>
      </c>
      <c r="L241" s="14">
        <v>2757.48</v>
      </c>
      <c r="M241" s="44">
        <f t="shared" si="38"/>
        <v>1666.7428000000125</v>
      </c>
      <c r="N241" s="4">
        <f t="shared" si="38"/>
        <v>308.54879999999667</v>
      </c>
      <c r="O241" s="14">
        <f t="shared" si="35"/>
        <v>1975.2916000000091</v>
      </c>
      <c r="P241" s="14"/>
      <c r="Q241" s="4">
        <f t="shared" si="36"/>
        <v>-8870.8326000000034</v>
      </c>
      <c r="R241" s="4" t="str">
        <f t="shared" si="34"/>
        <v xml:space="preserve">№217 </v>
      </c>
    </row>
    <row r="242" spans="1:18">
      <c r="A242" s="41" t="s">
        <v>253</v>
      </c>
      <c r="B242" s="42">
        <v>551.88</v>
      </c>
      <c r="C242" s="43">
        <v>1801.8700000000001</v>
      </c>
      <c r="D242" s="41">
        <v>2353.77</v>
      </c>
      <c r="E242" s="42">
        <v>563.47</v>
      </c>
      <c r="F242" s="43">
        <v>1806.74</v>
      </c>
      <c r="G242" s="41">
        <v>2370.23</v>
      </c>
      <c r="H242" s="42">
        <f t="shared" si="37"/>
        <v>11.590000000000032</v>
      </c>
      <c r="I242" s="42">
        <f t="shared" si="37"/>
        <v>4.8699999999998909</v>
      </c>
      <c r="J242" s="42">
        <f t="shared" si="33"/>
        <v>16.459999999999923</v>
      </c>
      <c r="K242" s="43">
        <v>989.17839999999978</v>
      </c>
      <c r="L242" s="41">
        <v>0</v>
      </c>
      <c r="M242" s="42">
        <f t="shared" si="38"/>
        <v>76.378100000000202</v>
      </c>
      <c r="N242" s="43">
        <f t="shared" si="38"/>
        <v>12.272399999999726</v>
      </c>
      <c r="O242" s="41">
        <f t="shared" si="35"/>
        <v>88.650499999999923</v>
      </c>
      <c r="P242" s="41"/>
      <c r="Q242" s="43">
        <f t="shared" si="36"/>
        <v>900.52789999999982</v>
      </c>
      <c r="R242" s="43" t="str">
        <f t="shared" si="34"/>
        <v xml:space="preserve">№218 </v>
      </c>
    </row>
    <row r="243" spans="1:18">
      <c r="A243" s="14" t="s">
        <v>254</v>
      </c>
      <c r="B243" s="44">
        <v>3925.89</v>
      </c>
      <c r="C243" s="4">
        <v>3130.9700000000003</v>
      </c>
      <c r="D243" s="14">
        <v>7056.87</v>
      </c>
      <c r="E243" s="44">
        <v>3926.02</v>
      </c>
      <c r="F243" s="4">
        <v>3130.9700000000003</v>
      </c>
      <c r="G243" s="14">
        <v>7057</v>
      </c>
      <c r="H243" s="44">
        <f t="shared" si="37"/>
        <v>0.13000000000010914</v>
      </c>
      <c r="I243" s="44">
        <f t="shared" si="37"/>
        <v>0</v>
      </c>
      <c r="J243" s="44">
        <f t="shared" si="33"/>
        <v>0.13000000000010914</v>
      </c>
      <c r="K243" s="4">
        <v>-252.82745699999978</v>
      </c>
      <c r="L243" s="14">
        <v>0</v>
      </c>
      <c r="M243" s="44">
        <f t="shared" si="38"/>
        <v>0.85670000000071922</v>
      </c>
      <c r="N243" s="4">
        <f t="shared" si="38"/>
        <v>0</v>
      </c>
      <c r="O243" s="14">
        <f t="shared" si="35"/>
        <v>0.85670000000071922</v>
      </c>
      <c r="P243" s="14"/>
      <c r="Q243" s="4">
        <f t="shared" si="36"/>
        <v>-253.68415700000051</v>
      </c>
      <c r="R243" s="4" t="str">
        <f t="shared" si="34"/>
        <v xml:space="preserve">№219 </v>
      </c>
    </row>
    <row r="244" spans="1:18">
      <c r="A244" s="41" t="s">
        <v>255</v>
      </c>
      <c r="B244" s="42">
        <v>1777.24</v>
      </c>
      <c r="C244" s="43">
        <v>184.23</v>
      </c>
      <c r="D244" s="41">
        <v>1961.47</v>
      </c>
      <c r="E244" s="42">
        <v>1777.32</v>
      </c>
      <c r="F244" s="43">
        <v>184.28</v>
      </c>
      <c r="G244" s="41">
        <v>1961.6000000000001</v>
      </c>
      <c r="H244" s="42">
        <f t="shared" si="37"/>
        <v>7.999999999992724E-2</v>
      </c>
      <c r="I244" s="42">
        <f t="shared" si="37"/>
        <v>5.0000000000011369E-2</v>
      </c>
      <c r="J244" s="42">
        <f t="shared" si="33"/>
        <v>0.12999999999993861</v>
      </c>
      <c r="K244" s="43">
        <v>-272.96430000000043</v>
      </c>
      <c r="L244" s="41">
        <v>0</v>
      </c>
      <c r="M244" s="42">
        <f t="shared" si="38"/>
        <v>0.5271999999995205</v>
      </c>
      <c r="N244" s="43">
        <f t="shared" si="38"/>
        <v>0.12600000000002864</v>
      </c>
      <c r="O244" s="41">
        <f t="shared" si="35"/>
        <v>0.65319999999954914</v>
      </c>
      <c r="P244" s="41"/>
      <c r="Q244" s="43">
        <f t="shared" si="36"/>
        <v>-273.61750000000001</v>
      </c>
      <c r="R244" s="43" t="str">
        <f t="shared" si="34"/>
        <v xml:space="preserve">№220 </v>
      </c>
    </row>
    <row r="245" spans="1:18">
      <c r="A245" s="14" t="s">
        <v>256</v>
      </c>
      <c r="B245" s="44"/>
      <c r="C245" s="4"/>
      <c r="D245" s="14"/>
      <c r="E245" s="44"/>
      <c r="F245" s="4"/>
      <c r="G245" s="14"/>
      <c r="H245" s="44"/>
      <c r="I245" s="44"/>
      <c r="J245" s="44"/>
      <c r="K245" s="4">
        <v>5380.6573000000026</v>
      </c>
      <c r="L245" s="14">
        <v>0</v>
      </c>
      <c r="M245" s="44">
        <f t="shared" si="38"/>
        <v>0</v>
      </c>
      <c r="N245" s="4">
        <f t="shared" si="38"/>
        <v>0</v>
      </c>
      <c r="O245" s="14">
        <f t="shared" si="35"/>
        <v>0</v>
      </c>
      <c r="P245" s="14"/>
      <c r="Q245" s="4">
        <f t="shared" si="36"/>
        <v>5380.6573000000026</v>
      </c>
      <c r="R245" s="4" t="str">
        <f t="shared" si="34"/>
        <v xml:space="preserve">№221 </v>
      </c>
    </row>
    <row r="246" spans="1:18">
      <c r="A246" s="41" t="s">
        <v>257</v>
      </c>
      <c r="B246" s="42">
        <v>6179.91</v>
      </c>
      <c r="C246" s="43">
        <v>2316.3000000000002</v>
      </c>
      <c r="D246" s="41">
        <v>8496.57</v>
      </c>
      <c r="E246" s="42">
        <v>6679.51</v>
      </c>
      <c r="F246" s="43">
        <v>2582.2800000000002</v>
      </c>
      <c r="G246" s="41">
        <v>9262.18</v>
      </c>
      <c r="H246" s="42">
        <f t="shared" si="37"/>
        <v>499.60000000000036</v>
      </c>
      <c r="I246" s="42">
        <f t="shared" si="37"/>
        <v>265.98</v>
      </c>
      <c r="J246" s="42">
        <f t="shared" si="33"/>
        <v>765.58000000000038</v>
      </c>
      <c r="K246" s="43">
        <v>-15919.163799999998</v>
      </c>
      <c r="L246" s="41">
        <v>0</v>
      </c>
      <c r="M246" s="42">
        <f t="shared" si="38"/>
        <v>3292.3640000000023</v>
      </c>
      <c r="N246" s="43">
        <f t="shared" si="38"/>
        <v>670.26960000000008</v>
      </c>
      <c r="O246" s="41">
        <f t="shared" si="35"/>
        <v>3962.6336000000024</v>
      </c>
      <c r="P246" s="41"/>
      <c r="Q246" s="43">
        <f t="shared" si="36"/>
        <v>-19881.797399999999</v>
      </c>
      <c r="R246" s="43" t="str">
        <f t="shared" si="34"/>
        <v xml:space="preserve">№222 </v>
      </c>
    </row>
    <row r="247" spans="1:18">
      <c r="A247" s="14" t="s">
        <v>258</v>
      </c>
      <c r="B247" s="44">
        <v>10502.54</v>
      </c>
      <c r="C247" s="4">
        <v>5720.22</v>
      </c>
      <c r="D247" s="14">
        <v>16222.77</v>
      </c>
      <c r="E247" s="44">
        <v>10502.77</v>
      </c>
      <c r="F247" s="4">
        <v>5720.36</v>
      </c>
      <c r="G247" s="14">
        <v>16223.140000000001</v>
      </c>
      <c r="H247" s="44">
        <f t="shared" si="37"/>
        <v>0.22999999999956344</v>
      </c>
      <c r="I247" s="44">
        <f t="shared" si="37"/>
        <v>0.13999999999941792</v>
      </c>
      <c r="J247" s="44">
        <f t="shared" si="33"/>
        <v>0.36999999999898137</v>
      </c>
      <c r="K247" s="4">
        <v>-22008.011900000005</v>
      </c>
      <c r="L247" s="14">
        <v>0</v>
      </c>
      <c r="M247" s="46">
        <f t="shared" si="38"/>
        <v>1.515699999997123</v>
      </c>
      <c r="N247" s="4">
        <f t="shared" si="38"/>
        <v>0.35279999999853318</v>
      </c>
      <c r="O247" s="14">
        <f t="shared" si="35"/>
        <v>1.8684999999956562</v>
      </c>
      <c r="P247" s="14"/>
      <c r="Q247" s="4">
        <f t="shared" si="36"/>
        <v>-22009.880400000002</v>
      </c>
      <c r="R247" s="4" t="str">
        <f t="shared" si="34"/>
        <v xml:space="preserve">№223 </v>
      </c>
    </row>
    <row r="248" spans="1:18">
      <c r="A248" s="41" t="s">
        <v>259</v>
      </c>
      <c r="B248" s="42">
        <v>4595.5600000000004</v>
      </c>
      <c r="C248" s="43">
        <v>2061.12</v>
      </c>
      <c r="D248" s="41">
        <v>6656.89</v>
      </c>
      <c r="E248" s="42">
        <v>4657.1400000000003</v>
      </c>
      <c r="F248" s="43">
        <v>2086.33</v>
      </c>
      <c r="G248" s="41">
        <v>6743.7</v>
      </c>
      <c r="H248" s="42">
        <f t="shared" si="37"/>
        <v>61.579999999999927</v>
      </c>
      <c r="I248" s="42">
        <f t="shared" si="37"/>
        <v>25.210000000000036</v>
      </c>
      <c r="J248" s="42">
        <f t="shared" si="33"/>
        <v>86.789999999999964</v>
      </c>
      <c r="K248" s="43">
        <v>905.28459999999632</v>
      </c>
      <c r="L248" s="41">
        <v>0</v>
      </c>
      <c r="M248" s="42">
        <f t="shared" si="38"/>
        <v>405.81219999999951</v>
      </c>
      <c r="N248" s="43">
        <f t="shared" si="38"/>
        <v>63.529200000000095</v>
      </c>
      <c r="O248" s="41">
        <f t="shared" si="35"/>
        <v>469.34139999999962</v>
      </c>
      <c r="P248" s="41"/>
      <c r="Q248" s="43">
        <f t="shared" si="36"/>
        <v>435.94319999999669</v>
      </c>
      <c r="R248" s="43" t="str">
        <f t="shared" si="34"/>
        <v xml:space="preserve">№224 </v>
      </c>
    </row>
    <row r="249" spans="1:18">
      <c r="A249" s="14" t="s">
        <v>260</v>
      </c>
      <c r="B249" s="44">
        <v>2.36</v>
      </c>
      <c r="C249" s="4">
        <v>0.39</v>
      </c>
      <c r="D249" s="14">
        <v>2.75</v>
      </c>
      <c r="E249" s="44">
        <v>2.36</v>
      </c>
      <c r="F249" s="4">
        <v>0.39</v>
      </c>
      <c r="G249" s="14">
        <v>2.7600000000000002</v>
      </c>
      <c r="H249" s="44">
        <f t="shared" si="37"/>
        <v>0</v>
      </c>
      <c r="I249" s="44">
        <f t="shared" si="37"/>
        <v>0</v>
      </c>
      <c r="J249" s="44">
        <f t="shared" si="33"/>
        <v>0</v>
      </c>
      <c r="K249" s="4">
        <v>187.81750000000011</v>
      </c>
      <c r="L249" s="14">
        <v>0</v>
      </c>
      <c r="M249" s="44">
        <f t="shared" si="38"/>
        <v>0</v>
      </c>
      <c r="N249" s="4">
        <f t="shared" si="38"/>
        <v>0</v>
      </c>
      <c r="O249" s="14">
        <f t="shared" si="35"/>
        <v>0</v>
      </c>
      <c r="P249" s="14"/>
      <c r="Q249" s="4">
        <f t="shared" si="36"/>
        <v>187.81750000000011</v>
      </c>
      <c r="R249" s="4" t="str">
        <f t="shared" si="34"/>
        <v xml:space="preserve">№225 </v>
      </c>
    </row>
    <row r="250" spans="1:18">
      <c r="A250" s="41" t="s">
        <v>261</v>
      </c>
      <c r="B250" s="42">
        <v>9032.36</v>
      </c>
      <c r="C250" s="43">
        <v>6124.9800000000005</v>
      </c>
      <c r="D250" s="41">
        <v>15157.35</v>
      </c>
      <c r="E250" s="42">
        <v>9272.3000000000011</v>
      </c>
      <c r="F250" s="43">
        <v>6275.6100000000006</v>
      </c>
      <c r="G250" s="41">
        <v>15547.92</v>
      </c>
      <c r="H250" s="42">
        <f t="shared" si="37"/>
        <v>239.94000000000051</v>
      </c>
      <c r="I250" s="42">
        <f t="shared" si="37"/>
        <v>150.63000000000011</v>
      </c>
      <c r="J250" s="42">
        <f t="shared" si="33"/>
        <v>390.57000000000062</v>
      </c>
      <c r="K250" s="43">
        <v>-4448.4181000000008</v>
      </c>
      <c r="L250" s="41">
        <v>0</v>
      </c>
      <c r="M250" s="42">
        <f t="shared" si="38"/>
        <v>1581.2046000000032</v>
      </c>
      <c r="N250" s="43">
        <f t="shared" si="38"/>
        <v>379.58760000000029</v>
      </c>
      <c r="O250" s="41">
        <f t="shared" si="35"/>
        <v>1960.7922000000035</v>
      </c>
      <c r="P250" s="41"/>
      <c r="Q250" s="43">
        <f t="shared" si="36"/>
        <v>-6409.2103000000043</v>
      </c>
      <c r="R250" s="43" t="str">
        <f t="shared" si="34"/>
        <v xml:space="preserve">№226 </v>
      </c>
    </row>
    <row r="251" spans="1:18">
      <c r="A251" s="14" t="s">
        <v>262</v>
      </c>
      <c r="B251" s="44">
        <v>964.99</v>
      </c>
      <c r="C251" s="4">
        <v>197.49</v>
      </c>
      <c r="D251" s="14">
        <v>1162.49</v>
      </c>
      <c r="E251" s="44">
        <v>964.99</v>
      </c>
      <c r="F251" s="4">
        <v>197.49</v>
      </c>
      <c r="G251" s="14">
        <v>1162.49</v>
      </c>
      <c r="H251" s="44">
        <f t="shared" ref="H251:I266" si="39">E251-B251</f>
        <v>0</v>
      </c>
      <c r="I251" s="44">
        <f t="shared" si="39"/>
        <v>0</v>
      </c>
      <c r="J251" s="44">
        <f t="shared" si="33"/>
        <v>0</v>
      </c>
      <c r="K251" s="4">
        <v>-36.048100000000318</v>
      </c>
      <c r="L251" s="14">
        <v>0</v>
      </c>
      <c r="M251" s="44">
        <f t="shared" ref="M251:N275" si="40">H251*M$6</f>
        <v>0</v>
      </c>
      <c r="N251" s="4">
        <f t="shared" si="40"/>
        <v>0</v>
      </c>
      <c r="O251" s="14">
        <f t="shared" si="35"/>
        <v>0</v>
      </c>
      <c r="P251" s="14"/>
      <c r="Q251" s="4">
        <f t="shared" si="36"/>
        <v>-36.048100000000318</v>
      </c>
      <c r="R251" s="4" t="str">
        <f t="shared" si="34"/>
        <v xml:space="preserve">№227 </v>
      </c>
    </row>
    <row r="252" spans="1:18">
      <c r="A252" s="41" t="s">
        <v>263</v>
      </c>
      <c r="B252" s="42">
        <v>12823.44</v>
      </c>
      <c r="C252" s="43">
        <v>12158.59</v>
      </c>
      <c r="D252" s="41">
        <v>24982.15</v>
      </c>
      <c r="E252" s="42">
        <v>12823.45</v>
      </c>
      <c r="F252" s="43">
        <v>12158.59</v>
      </c>
      <c r="G252" s="41">
        <v>24982.16</v>
      </c>
      <c r="H252" s="42">
        <f t="shared" si="39"/>
        <v>1.0000000000218279E-2</v>
      </c>
      <c r="I252" s="42">
        <f t="shared" si="39"/>
        <v>0</v>
      </c>
      <c r="J252" s="42">
        <f t="shared" si="33"/>
        <v>1.0000000000218279E-2</v>
      </c>
      <c r="K252" s="43">
        <v>2922.1996000000026</v>
      </c>
      <c r="L252" s="41">
        <v>0</v>
      </c>
      <c r="M252" s="42">
        <f t="shared" si="40"/>
        <v>6.5900000001438461E-2</v>
      </c>
      <c r="N252" s="43">
        <f t="shared" si="40"/>
        <v>0</v>
      </c>
      <c r="O252" s="41">
        <f t="shared" si="35"/>
        <v>6.5900000001438461E-2</v>
      </c>
      <c r="P252" s="41"/>
      <c r="Q252" s="43">
        <f t="shared" si="36"/>
        <v>2922.1337000000012</v>
      </c>
      <c r="R252" s="43" t="str">
        <f t="shared" si="34"/>
        <v xml:space="preserve">№228 </v>
      </c>
    </row>
    <row r="253" spans="1:18">
      <c r="A253" s="14" t="s">
        <v>264</v>
      </c>
      <c r="B253" s="44">
        <v>158.85</v>
      </c>
      <c r="C253" s="4">
        <v>86.23</v>
      </c>
      <c r="D253" s="14">
        <v>245.08</v>
      </c>
      <c r="E253" s="44">
        <v>158.93</v>
      </c>
      <c r="F253" s="4">
        <v>86.28</v>
      </c>
      <c r="G253" s="14">
        <v>245.22</v>
      </c>
      <c r="H253" s="44">
        <f t="shared" si="39"/>
        <v>8.0000000000012506E-2</v>
      </c>
      <c r="I253" s="44">
        <f t="shared" si="39"/>
        <v>4.9999999999997158E-2</v>
      </c>
      <c r="J253" s="44">
        <f t="shared" si="33"/>
        <v>0.13000000000000966</v>
      </c>
      <c r="K253" s="4">
        <v>137.65360000000018</v>
      </c>
      <c r="L253" s="14">
        <v>0</v>
      </c>
      <c r="M253" s="44">
        <f t="shared" si="40"/>
        <v>0.52720000000008238</v>
      </c>
      <c r="N253" s="4">
        <f t="shared" si="40"/>
        <v>0.12599999999999284</v>
      </c>
      <c r="O253" s="14">
        <f t="shared" si="35"/>
        <v>0.65320000000007528</v>
      </c>
      <c r="P253" s="14"/>
      <c r="Q253" s="4">
        <f t="shared" si="36"/>
        <v>137.0004000000001</v>
      </c>
      <c r="R253" s="4" t="str">
        <f t="shared" si="34"/>
        <v xml:space="preserve">№229 </v>
      </c>
    </row>
    <row r="254" spans="1:18">
      <c r="A254" s="41" t="s">
        <v>265</v>
      </c>
      <c r="B254" s="42">
        <v>53.51</v>
      </c>
      <c r="C254" s="43">
        <v>1.1000000000000001</v>
      </c>
      <c r="D254" s="41">
        <v>54.61</v>
      </c>
      <c r="E254" s="42">
        <v>54.89</v>
      </c>
      <c r="F254" s="43">
        <v>1.1100000000000001</v>
      </c>
      <c r="G254" s="41">
        <v>56</v>
      </c>
      <c r="H254" s="42">
        <f t="shared" si="39"/>
        <v>1.3800000000000026</v>
      </c>
      <c r="I254" s="42">
        <f t="shared" si="39"/>
        <v>1.0000000000000009E-2</v>
      </c>
      <c r="J254" s="42">
        <f t="shared" si="33"/>
        <v>1.3900000000000026</v>
      </c>
      <c r="K254" s="43">
        <v>-46.949100000000008</v>
      </c>
      <c r="L254" s="41">
        <v>0</v>
      </c>
      <c r="M254" s="42">
        <f t="shared" si="40"/>
        <v>9.0942000000000167</v>
      </c>
      <c r="N254" s="43">
        <f t="shared" si="40"/>
        <v>2.5200000000000021E-2</v>
      </c>
      <c r="O254" s="41">
        <f t="shared" si="35"/>
        <v>9.1194000000000166</v>
      </c>
      <c r="P254" s="41"/>
      <c r="Q254" s="43">
        <f t="shared" si="36"/>
        <v>-56.068500000000029</v>
      </c>
      <c r="R254" s="43" t="str">
        <f t="shared" si="34"/>
        <v xml:space="preserve">№229а </v>
      </c>
    </row>
    <row r="255" spans="1:18">
      <c r="A255" s="14" t="s">
        <v>266</v>
      </c>
      <c r="B255" s="44">
        <v>5741.21</v>
      </c>
      <c r="C255" s="4">
        <v>1781.99</v>
      </c>
      <c r="D255" s="14">
        <v>7523.2</v>
      </c>
      <c r="E255" s="44">
        <v>5751.77</v>
      </c>
      <c r="F255" s="4">
        <v>1783.08</v>
      </c>
      <c r="G255" s="14">
        <v>7534.8600000000006</v>
      </c>
      <c r="H255" s="44">
        <f t="shared" si="39"/>
        <v>10.5600000000004</v>
      </c>
      <c r="I255" s="44">
        <f t="shared" si="39"/>
        <v>1.0899999999999181</v>
      </c>
      <c r="J255" s="44">
        <f t="shared" si="33"/>
        <v>11.650000000000318</v>
      </c>
      <c r="K255" s="4">
        <v>-3461.6933999999974</v>
      </c>
      <c r="L255" s="14">
        <v>0</v>
      </c>
      <c r="M255" s="46">
        <f t="shared" si="40"/>
        <v>69.590400000002631</v>
      </c>
      <c r="N255" s="4">
        <f t="shared" si="40"/>
        <v>2.7467999999997939</v>
      </c>
      <c r="O255" s="14">
        <f t="shared" si="35"/>
        <v>72.337200000002426</v>
      </c>
      <c r="P255" s="14"/>
      <c r="Q255" s="4">
        <f t="shared" si="36"/>
        <v>-3534.0305999999996</v>
      </c>
      <c r="R255" s="4" t="str">
        <f t="shared" si="34"/>
        <v xml:space="preserve">№230 </v>
      </c>
    </row>
    <row r="256" spans="1:18">
      <c r="A256" s="41" t="s">
        <v>267</v>
      </c>
      <c r="B256" s="42">
        <v>8148.99</v>
      </c>
      <c r="C256" s="43">
        <v>4515.01</v>
      </c>
      <c r="D256" s="41">
        <v>12664.050000000001</v>
      </c>
      <c r="E256" s="42">
        <v>8161.02</v>
      </c>
      <c r="F256" s="43">
        <v>4515.0200000000004</v>
      </c>
      <c r="G256" s="41">
        <v>12676.09</v>
      </c>
      <c r="H256" s="42">
        <f t="shared" si="39"/>
        <v>12.030000000000655</v>
      </c>
      <c r="I256" s="42">
        <f t="shared" si="39"/>
        <v>1.0000000000218279E-2</v>
      </c>
      <c r="J256" s="42">
        <f t="shared" si="33"/>
        <v>12.040000000000873</v>
      </c>
      <c r="K256" s="43">
        <v>379.30199000000022</v>
      </c>
      <c r="L256" s="41">
        <v>0</v>
      </c>
      <c r="M256" s="42">
        <f t="shared" si="40"/>
        <v>79.277700000004316</v>
      </c>
      <c r="N256" s="43">
        <f t="shared" si="40"/>
        <v>2.5200000000550064E-2</v>
      </c>
      <c r="O256" s="41">
        <f t="shared" si="35"/>
        <v>79.302900000004868</v>
      </c>
      <c r="P256" s="41"/>
      <c r="Q256" s="43">
        <f t="shared" si="36"/>
        <v>299.99908999999536</v>
      </c>
      <c r="R256" s="43" t="str">
        <f t="shared" si="34"/>
        <v xml:space="preserve">№231 </v>
      </c>
    </row>
    <row r="257" spans="1:18">
      <c r="A257" s="14" t="s">
        <v>268</v>
      </c>
      <c r="B257" s="44">
        <v>3773</v>
      </c>
      <c r="C257" s="4">
        <v>633.58000000000004</v>
      </c>
      <c r="D257" s="14">
        <v>4406.59</v>
      </c>
      <c r="E257" s="44">
        <v>3773.36</v>
      </c>
      <c r="F257" s="4">
        <v>633.75</v>
      </c>
      <c r="G257" s="14">
        <v>4407.1099999999997</v>
      </c>
      <c r="H257" s="44">
        <f t="shared" si="39"/>
        <v>0.36000000000012733</v>
      </c>
      <c r="I257" s="44">
        <f t="shared" si="39"/>
        <v>0.16999999999995907</v>
      </c>
      <c r="J257" s="44">
        <f t="shared" si="33"/>
        <v>0.5300000000000864</v>
      </c>
      <c r="K257" s="4">
        <v>-682.7810000000004</v>
      </c>
      <c r="L257" s="14">
        <v>650</v>
      </c>
      <c r="M257" s="44">
        <f t="shared" si="40"/>
        <v>2.3724000000008392</v>
      </c>
      <c r="N257" s="4">
        <f t="shared" si="40"/>
        <v>0.42839999999989686</v>
      </c>
      <c r="O257" s="14">
        <f t="shared" si="35"/>
        <v>2.800800000000736</v>
      </c>
      <c r="P257" s="14"/>
      <c r="Q257" s="4">
        <f t="shared" si="36"/>
        <v>-35.581800000001181</v>
      </c>
      <c r="R257" s="4" t="str">
        <f t="shared" si="34"/>
        <v xml:space="preserve">№232 </v>
      </c>
    </row>
    <row r="258" spans="1:18">
      <c r="A258" s="41" t="s">
        <v>269</v>
      </c>
      <c r="B258" s="42">
        <v>56854.8</v>
      </c>
      <c r="C258" s="43">
        <v>28648.23</v>
      </c>
      <c r="D258" s="41">
        <v>85503.040000000008</v>
      </c>
      <c r="E258" s="42">
        <v>57805.19</v>
      </c>
      <c r="F258" s="43">
        <v>29034.880000000001</v>
      </c>
      <c r="G258" s="41">
        <v>86840.08</v>
      </c>
      <c r="H258" s="42">
        <f t="shared" si="39"/>
        <v>950.38999999999942</v>
      </c>
      <c r="I258" s="42">
        <f t="shared" si="39"/>
        <v>386.65000000000146</v>
      </c>
      <c r="J258" s="42">
        <f t="shared" si="33"/>
        <v>1337.0400000000009</v>
      </c>
      <c r="K258" s="43">
        <v>-74452.2448</v>
      </c>
      <c r="L258" s="41">
        <v>0</v>
      </c>
      <c r="M258" s="42">
        <f t="shared" si="40"/>
        <v>6263.0700999999963</v>
      </c>
      <c r="N258" s="43">
        <f t="shared" si="40"/>
        <v>974.3580000000037</v>
      </c>
      <c r="O258" s="41">
        <f t="shared" si="35"/>
        <v>7237.4281000000001</v>
      </c>
      <c r="P258" s="41"/>
      <c r="Q258" s="43">
        <f t="shared" si="36"/>
        <v>-81689.672900000005</v>
      </c>
      <c r="R258" s="43" t="str">
        <f t="shared" si="34"/>
        <v xml:space="preserve">№233 </v>
      </c>
    </row>
    <row r="259" spans="1:18">
      <c r="A259" s="14" t="s">
        <v>270</v>
      </c>
      <c r="B259" s="44">
        <v>943.15</v>
      </c>
      <c r="C259" s="4">
        <v>287.04000000000002</v>
      </c>
      <c r="D259" s="14">
        <v>1230.21</v>
      </c>
      <c r="E259" s="44">
        <v>943.75</v>
      </c>
      <c r="F259" s="4">
        <v>287.23</v>
      </c>
      <c r="G259" s="14">
        <v>1230.99</v>
      </c>
      <c r="H259" s="44">
        <f t="shared" si="39"/>
        <v>0.60000000000002274</v>
      </c>
      <c r="I259" s="44">
        <f t="shared" si="39"/>
        <v>0.18999999999999773</v>
      </c>
      <c r="J259" s="44">
        <f t="shared" si="33"/>
        <v>0.79000000000002046</v>
      </c>
      <c r="K259" s="4">
        <v>-42.461599999999429</v>
      </c>
      <c r="L259" s="14">
        <v>0</v>
      </c>
      <c r="M259" s="44">
        <f t="shared" si="40"/>
        <v>3.9540000000001498</v>
      </c>
      <c r="N259" s="4">
        <f t="shared" si="40"/>
        <v>0.47879999999999429</v>
      </c>
      <c r="O259" s="14">
        <f t="shared" si="35"/>
        <v>4.4328000000001442</v>
      </c>
      <c r="P259" s="14"/>
      <c r="Q259" s="4">
        <f t="shared" si="36"/>
        <v>-46.894399999999571</v>
      </c>
      <c r="R259" s="4" t="str">
        <f t="shared" si="34"/>
        <v xml:space="preserve">№234 </v>
      </c>
    </row>
    <row r="260" spans="1:18">
      <c r="A260" s="41" t="s">
        <v>271</v>
      </c>
      <c r="B260" s="42">
        <v>7345.1500000000005</v>
      </c>
      <c r="C260" s="43">
        <v>14705.42</v>
      </c>
      <c r="D260" s="41">
        <v>22050.61</v>
      </c>
      <c r="E260" s="42">
        <v>7345.1500000000005</v>
      </c>
      <c r="F260" s="43">
        <v>14705.42</v>
      </c>
      <c r="G260" s="41">
        <v>22050.61</v>
      </c>
      <c r="H260" s="42">
        <f t="shared" si="39"/>
        <v>0</v>
      </c>
      <c r="I260" s="42">
        <f t="shared" si="39"/>
        <v>0</v>
      </c>
      <c r="J260" s="42">
        <f t="shared" si="33"/>
        <v>0</v>
      </c>
      <c r="K260" s="43">
        <v>-2606.8345000000027</v>
      </c>
      <c r="L260" s="41">
        <v>0</v>
      </c>
      <c r="M260" s="42">
        <f t="shared" si="40"/>
        <v>0</v>
      </c>
      <c r="N260" s="43">
        <f t="shared" si="40"/>
        <v>0</v>
      </c>
      <c r="O260" s="41">
        <f>SUM(M260:N260)</f>
        <v>0</v>
      </c>
      <c r="P260" s="41"/>
      <c r="Q260" s="43">
        <f t="shared" si="36"/>
        <v>-2606.8345000000027</v>
      </c>
      <c r="R260" s="43" t="str">
        <f t="shared" si="34"/>
        <v xml:space="preserve">№235 </v>
      </c>
    </row>
    <row r="261" spans="1:18">
      <c r="A261" s="14" t="s">
        <v>272</v>
      </c>
      <c r="B261" s="44">
        <v>2964.62</v>
      </c>
      <c r="C261" s="4">
        <v>1633.38</v>
      </c>
      <c r="D261" s="14">
        <v>4598</v>
      </c>
      <c r="E261" s="44">
        <v>2964.62</v>
      </c>
      <c r="F261" s="4">
        <v>1633.38</v>
      </c>
      <c r="G261" s="14">
        <v>4598</v>
      </c>
      <c r="H261" s="44">
        <f t="shared" si="39"/>
        <v>0</v>
      </c>
      <c r="I261" s="44">
        <f t="shared" si="39"/>
        <v>0</v>
      </c>
      <c r="J261" s="44">
        <f t="shared" si="33"/>
        <v>0</v>
      </c>
      <c r="K261" s="4">
        <v>-1061.9798999999994</v>
      </c>
      <c r="L261" s="14">
        <v>0</v>
      </c>
      <c r="M261" s="44">
        <f t="shared" si="40"/>
        <v>0</v>
      </c>
      <c r="N261" s="4">
        <f t="shared" si="40"/>
        <v>0</v>
      </c>
      <c r="O261" s="14">
        <f t="shared" si="35"/>
        <v>0</v>
      </c>
      <c r="P261" s="14"/>
      <c r="Q261" s="4">
        <f t="shared" si="36"/>
        <v>-1061.9798999999994</v>
      </c>
      <c r="R261" s="4" t="str">
        <f t="shared" si="34"/>
        <v xml:space="preserve">№236 </v>
      </c>
    </row>
    <row r="262" spans="1:18">
      <c r="A262" s="41" t="s">
        <v>273</v>
      </c>
      <c r="B262" s="42">
        <v>2678.51</v>
      </c>
      <c r="C262" s="43">
        <v>687.34</v>
      </c>
      <c r="D262" s="41">
        <v>3365.86</v>
      </c>
      <c r="E262" s="42">
        <v>2678.51</v>
      </c>
      <c r="F262" s="43">
        <v>687.34</v>
      </c>
      <c r="G262" s="41">
        <v>3365.86</v>
      </c>
      <c r="H262" s="42">
        <f t="shared" si="39"/>
        <v>0</v>
      </c>
      <c r="I262" s="42">
        <f t="shared" si="39"/>
        <v>0</v>
      </c>
      <c r="J262" s="42">
        <f t="shared" si="33"/>
        <v>0</v>
      </c>
      <c r="K262" s="43">
        <v>-126.49280000000067</v>
      </c>
      <c r="L262" s="41">
        <v>0</v>
      </c>
      <c r="M262" s="42">
        <f t="shared" si="40"/>
        <v>0</v>
      </c>
      <c r="N262" s="43">
        <f t="shared" si="40"/>
        <v>0</v>
      </c>
      <c r="O262" s="41">
        <f t="shared" si="35"/>
        <v>0</v>
      </c>
      <c r="P262" s="41"/>
      <c r="Q262" s="43">
        <f t="shared" si="36"/>
        <v>-126.49280000000067</v>
      </c>
      <c r="R262" s="43" t="str">
        <f t="shared" si="34"/>
        <v xml:space="preserve">№237 </v>
      </c>
    </row>
    <row r="263" spans="1:18">
      <c r="A263" s="14" t="s">
        <v>274</v>
      </c>
      <c r="B263" s="44">
        <v>1151.6200000000001</v>
      </c>
      <c r="C263" s="4">
        <v>609.01</v>
      </c>
      <c r="D263" s="14">
        <v>1760.63</v>
      </c>
      <c r="E263" s="44">
        <v>1151.83</v>
      </c>
      <c r="F263" s="4">
        <v>609.07000000000005</v>
      </c>
      <c r="G263" s="14">
        <v>1760.9</v>
      </c>
      <c r="H263" s="44">
        <f t="shared" si="39"/>
        <v>0.20999999999980901</v>
      </c>
      <c r="I263" s="44">
        <f t="shared" si="39"/>
        <v>6.0000000000059117E-2</v>
      </c>
      <c r="J263" s="44">
        <f t="shared" si="33"/>
        <v>0.26999999999986812</v>
      </c>
      <c r="K263" s="4">
        <v>162.8897999999952</v>
      </c>
      <c r="L263" s="14">
        <v>0</v>
      </c>
      <c r="M263" s="46">
        <f t="shared" si="40"/>
        <v>1.3838999999987414</v>
      </c>
      <c r="N263" s="4">
        <f t="shared" si="40"/>
        <v>0.15120000000014897</v>
      </c>
      <c r="O263" s="14">
        <f t="shared" si="35"/>
        <v>1.5350999999988904</v>
      </c>
      <c r="P263" s="14"/>
      <c r="Q263" s="4">
        <f t="shared" si="36"/>
        <v>161.35469999999631</v>
      </c>
      <c r="R263" s="4" t="str">
        <f t="shared" si="34"/>
        <v xml:space="preserve">№238 </v>
      </c>
    </row>
    <row r="264" spans="1:18">
      <c r="A264" s="41" t="s">
        <v>275</v>
      </c>
      <c r="B264" s="42">
        <v>15463.17</v>
      </c>
      <c r="C264" s="43">
        <v>7926.56</v>
      </c>
      <c r="D264" s="41">
        <v>23390.41</v>
      </c>
      <c r="E264" s="42">
        <v>15463.17</v>
      </c>
      <c r="F264" s="43">
        <v>7926.56</v>
      </c>
      <c r="G264" s="41">
        <v>23390.41</v>
      </c>
      <c r="H264" s="42">
        <f t="shared" si="39"/>
        <v>0</v>
      </c>
      <c r="I264" s="42">
        <f t="shared" si="39"/>
        <v>0</v>
      </c>
      <c r="J264" s="42">
        <f t="shared" si="33"/>
        <v>0</v>
      </c>
      <c r="K264" s="43">
        <v>-31501.140800000001</v>
      </c>
      <c r="L264" s="41">
        <v>0</v>
      </c>
      <c r="M264" s="42">
        <f t="shared" si="40"/>
        <v>0</v>
      </c>
      <c r="N264" s="43">
        <f t="shared" si="40"/>
        <v>0</v>
      </c>
      <c r="O264" s="41">
        <f t="shared" si="35"/>
        <v>0</v>
      </c>
      <c r="P264" s="41"/>
      <c r="Q264" s="43">
        <f t="shared" si="36"/>
        <v>-31501.140800000001</v>
      </c>
      <c r="R264" s="43" t="str">
        <f t="shared" si="34"/>
        <v xml:space="preserve">№239 </v>
      </c>
    </row>
    <row r="265" spans="1:18">
      <c r="A265" s="14" t="s">
        <v>276</v>
      </c>
      <c r="B265" s="44">
        <v>6677.45</v>
      </c>
      <c r="C265" s="4">
        <v>731.06000000000006</v>
      </c>
      <c r="D265" s="14">
        <v>7408.54</v>
      </c>
      <c r="E265" s="44">
        <v>6695.4000000000005</v>
      </c>
      <c r="F265" s="4">
        <v>736.77</v>
      </c>
      <c r="G265" s="14">
        <v>7432.2</v>
      </c>
      <c r="H265" s="44">
        <f t="shared" si="39"/>
        <v>17.950000000000728</v>
      </c>
      <c r="I265" s="44">
        <f t="shared" si="39"/>
        <v>5.7099999999999227</v>
      </c>
      <c r="J265" s="44">
        <f t="shared" si="33"/>
        <v>23.66000000000065</v>
      </c>
      <c r="K265" s="4">
        <v>-6.4099999999079948E-2</v>
      </c>
      <c r="L265" s="14">
        <v>0</v>
      </c>
      <c r="M265" s="44">
        <f t="shared" si="40"/>
        <v>118.2905000000048</v>
      </c>
      <c r="N265" s="4">
        <f t="shared" si="40"/>
        <v>14.389199999999805</v>
      </c>
      <c r="O265" s="14">
        <f t="shared" si="35"/>
        <v>132.6797000000046</v>
      </c>
      <c r="P265" s="14"/>
      <c r="Q265" s="4">
        <f t="shared" si="36"/>
        <v>-132.74380000000369</v>
      </c>
      <c r="R265" s="4" t="str">
        <f t="shared" si="34"/>
        <v xml:space="preserve">№240 </v>
      </c>
    </row>
    <row r="266" spans="1:18">
      <c r="A266" s="41" t="s">
        <v>277</v>
      </c>
      <c r="B266" s="42">
        <v>1655.45</v>
      </c>
      <c r="C266" s="43">
        <v>1753.25</v>
      </c>
      <c r="D266" s="41">
        <v>3408.71</v>
      </c>
      <c r="E266" s="42">
        <v>1656.02</v>
      </c>
      <c r="F266" s="43">
        <v>1753.25</v>
      </c>
      <c r="G266" s="41">
        <v>3409.28</v>
      </c>
      <c r="H266" s="42">
        <f t="shared" si="39"/>
        <v>0.56999999999993634</v>
      </c>
      <c r="I266" s="42">
        <f t="shared" si="39"/>
        <v>0</v>
      </c>
      <c r="J266" s="42">
        <f t="shared" si="33"/>
        <v>0.56999999999993634</v>
      </c>
      <c r="K266" s="43">
        <v>259.14580000000018</v>
      </c>
      <c r="L266" s="41">
        <v>0</v>
      </c>
      <c r="M266" s="42">
        <f t="shared" si="40"/>
        <v>3.7562999999995803</v>
      </c>
      <c r="N266" s="43">
        <f t="shared" si="40"/>
        <v>0</v>
      </c>
      <c r="O266" s="41">
        <f t="shared" si="35"/>
        <v>3.7562999999995803</v>
      </c>
      <c r="P266" s="41"/>
      <c r="Q266" s="43">
        <f t="shared" si="36"/>
        <v>255.3895000000006</v>
      </c>
      <c r="R266" s="43" t="str">
        <f t="shared" si="34"/>
        <v xml:space="preserve">№241 </v>
      </c>
    </row>
    <row r="267" spans="1:18">
      <c r="A267" s="14" t="s">
        <v>278</v>
      </c>
      <c r="B267" s="44"/>
      <c r="C267" s="4"/>
      <c r="D267" s="14"/>
      <c r="E267" s="44"/>
      <c r="F267" s="4"/>
      <c r="G267" s="14"/>
      <c r="H267" s="44"/>
      <c r="I267" s="44"/>
      <c r="J267" s="44"/>
      <c r="K267" s="4">
        <v>308.32509999999968</v>
      </c>
      <c r="L267" s="14">
        <v>0</v>
      </c>
      <c r="M267" s="44">
        <f t="shared" si="40"/>
        <v>0</v>
      </c>
      <c r="N267" s="4">
        <f t="shared" si="40"/>
        <v>0</v>
      </c>
      <c r="O267" s="14">
        <f t="shared" si="35"/>
        <v>0</v>
      </c>
      <c r="P267" s="14"/>
      <c r="Q267" s="4">
        <f t="shared" si="36"/>
        <v>308.32509999999968</v>
      </c>
      <c r="R267" s="4" t="str">
        <f t="shared" ref="R267:R275" si="41">A267</f>
        <v xml:space="preserve">№242 </v>
      </c>
    </row>
    <row r="268" spans="1:18">
      <c r="A268" s="41" t="s">
        <v>279</v>
      </c>
      <c r="B268" s="42">
        <v>1016.94</v>
      </c>
      <c r="C268" s="43">
        <v>371.82</v>
      </c>
      <c r="D268" s="41">
        <v>1388.77</v>
      </c>
      <c r="E268" s="42">
        <v>1016.95</v>
      </c>
      <c r="F268" s="43">
        <v>371.83</v>
      </c>
      <c r="G268" s="41">
        <v>1388.78</v>
      </c>
      <c r="H268" s="42">
        <f t="shared" ref="H268:I275" si="42">E268-B268</f>
        <v>9.9999999999909051E-3</v>
      </c>
      <c r="I268" s="42">
        <f t="shared" si="42"/>
        <v>9.9999999999909051E-3</v>
      </c>
      <c r="J268" s="42">
        <f t="shared" ref="J268:J275" si="43">SUM(H268:I268)</f>
        <v>1.999999999998181E-2</v>
      </c>
      <c r="K268" s="43">
        <v>596.53959999999938</v>
      </c>
      <c r="L268" s="41">
        <v>0</v>
      </c>
      <c r="M268" s="42">
        <f t="shared" si="40"/>
        <v>6.5899999999940062E-2</v>
      </c>
      <c r="N268" s="43">
        <f t="shared" si="40"/>
        <v>2.5199999999977081E-2</v>
      </c>
      <c r="O268" s="41">
        <f t="shared" si="35"/>
        <v>9.1099999999917136E-2</v>
      </c>
      <c r="P268" s="41"/>
      <c r="Q268" s="43">
        <f t="shared" si="36"/>
        <v>596.44849999999951</v>
      </c>
      <c r="R268" s="43" t="str">
        <f t="shared" si="41"/>
        <v>№243\1</v>
      </c>
    </row>
    <row r="269" spans="1:18">
      <c r="A269" s="14" t="s">
        <v>280</v>
      </c>
      <c r="B269" s="44">
        <v>4527.09</v>
      </c>
      <c r="C269" s="4">
        <v>941.74</v>
      </c>
      <c r="D269" s="14">
        <v>5468.84</v>
      </c>
      <c r="E269" s="44">
        <v>4527.09</v>
      </c>
      <c r="F269" s="4">
        <v>941.74</v>
      </c>
      <c r="G269" s="14">
        <v>5468.84</v>
      </c>
      <c r="H269" s="44">
        <f t="shared" si="42"/>
        <v>0</v>
      </c>
      <c r="I269" s="44">
        <f t="shared" si="42"/>
        <v>0</v>
      </c>
      <c r="J269" s="44">
        <f t="shared" si="43"/>
        <v>0</v>
      </c>
      <c r="K269" s="4">
        <v>1.9999999985884642E-3</v>
      </c>
      <c r="L269" s="14">
        <v>0</v>
      </c>
      <c r="M269" s="44">
        <f t="shared" si="40"/>
        <v>0</v>
      </c>
      <c r="N269" s="4">
        <f t="shared" si="40"/>
        <v>0</v>
      </c>
      <c r="O269" s="14">
        <f t="shared" ref="O269:O275" si="44">SUM(M269:N269)</f>
        <v>0</v>
      </c>
      <c r="P269" s="14"/>
      <c r="Q269" s="4">
        <f t="shared" ref="Q269:Q275" si="45">K269-O269+L269+P269</f>
        <v>1.9999999985884642E-3</v>
      </c>
      <c r="R269" s="4" t="str">
        <f t="shared" si="41"/>
        <v xml:space="preserve">№243\2 </v>
      </c>
    </row>
    <row r="270" spans="1:18">
      <c r="A270" s="41" t="s">
        <v>281</v>
      </c>
      <c r="B270" s="42">
        <v>16750.79</v>
      </c>
      <c r="C270" s="43">
        <v>7607.64</v>
      </c>
      <c r="D270" s="41">
        <v>24358.44</v>
      </c>
      <c r="E270" s="42">
        <v>16758.420000000002</v>
      </c>
      <c r="F270" s="43">
        <v>7611.35</v>
      </c>
      <c r="G270" s="41">
        <v>24369.78</v>
      </c>
      <c r="H270" s="42">
        <f t="shared" si="42"/>
        <v>7.6300000000010186</v>
      </c>
      <c r="I270" s="42">
        <f t="shared" si="42"/>
        <v>3.7100000000000364</v>
      </c>
      <c r="J270" s="42">
        <f t="shared" si="43"/>
        <v>11.340000000001055</v>
      </c>
      <c r="K270" s="43">
        <v>437.49779999999731</v>
      </c>
      <c r="L270" s="41">
        <v>0</v>
      </c>
      <c r="M270" s="42">
        <f t="shared" si="40"/>
        <v>50.281700000006708</v>
      </c>
      <c r="N270" s="43">
        <f t="shared" si="40"/>
        <v>9.3492000000000921</v>
      </c>
      <c r="O270" s="41">
        <f t="shared" si="44"/>
        <v>59.630900000006804</v>
      </c>
      <c r="P270" s="41"/>
      <c r="Q270" s="43">
        <f t="shared" si="45"/>
        <v>377.86689999999049</v>
      </c>
      <c r="R270" s="43" t="str">
        <f t="shared" si="41"/>
        <v xml:space="preserve">№244 </v>
      </c>
    </row>
    <row r="271" spans="1:18">
      <c r="A271" s="14" t="s">
        <v>282</v>
      </c>
      <c r="B271" s="44">
        <v>5579.89</v>
      </c>
      <c r="C271" s="4">
        <v>3008.81</v>
      </c>
      <c r="D271" s="14">
        <v>8588.73</v>
      </c>
      <c r="E271" s="44">
        <v>5991.84</v>
      </c>
      <c r="F271" s="4">
        <v>3095.64</v>
      </c>
      <c r="G271" s="14">
        <v>9087.5300000000007</v>
      </c>
      <c r="H271" s="44">
        <f t="shared" si="42"/>
        <v>411.94999999999982</v>
      </c>
      <c r="I271" s="44">
        <f t="shared" si="42"/>
        <v>86.829999999999927</v>
      </c>
      <c r="J271" s="44">
        <f t="shared" si="43"/>
        <v>498.77999999999975</v>
      </c>
      <c r="K271" s="4">
        <v>-1769.1817000000028</v>
      </c>
      <c r="L271" s="14">
        <v>1800</v>
      </c>
      <c r="M271" s="46">
        <f t="shared" si="40"/>
        <v>2714.7504999999987</v>
      </c>
      <c r="N271" s="4">
        <f t="shared" si="40"/>
        <v>218.81159999999983</v>
      </c>
      <c r="O271" s="14">
        <f t="shared" si="44"/>
        <v>2933.5620999999987</v>
      </c>
      <c r="P271" s="14"/>
      <c r="Q271" s="4">
        <f t="shared" si="45"/>
        <v>-2902.743800000002</v>
      </c>
      <c r="R271" s="4" t="str">
        <f t="shared" si="41"/>
        <v xml:space="preserve">№245 </v>
      </c>
    </row>
    <row r="272" spans="1:18">
      <c r="A272" s="41" t="s">
        <v>283</v>
      </c>
      <c r="B272" s="42">
        <v>3704.92</v>
      </c>
      <c r="C272" s="43">
        <v>1856.16</v>
      </c>
      <c r="D272" s="41">
        <v>5561.09</v>
      </c>
      <c r="E272" s="42">
        <v>3849.11</v>
      </c>
      <c r="F272" s="43">
        <v>1953.73</v>
      </c>
      <c r="G272" s="41">
        <v>5802.85</v>
      </c>
      <c r="H272" s="42">
        <f t="shared" si="42"/>
        <v>144.19000000000005</v>
      </c>
      <c r="I272" s="42">
        <f t="shared" si="42"/>
        <v>97.569999999999936</v>
      </c>
      <c r="J272" s="42">
        <f t="shared" si="43"/>
        <v>241.76</v>
      </c>
      <c r="K272" s="43">
        <v>-5019.7639999999992</v>
      </c>
      <c r="L272" s="41">
        <v>0</v>
      </c>
      <c r="M272" s="42">
        <f t="shared" si="40"/>
        <v>950.21210000000031</v>
      </c>
      <c r="N272" s="43">
        <f t="shared" si="40"/>
        <v>245.87639999999985</v>
      </c>
      <c r="O272" s="41">
        <f t="shared" si="44"/>
        <v>1196.0885000000001</v>
      </c>
      <c r="P272" s="41"/>
      <c r="Q272" s="43">
        <f t="shared" si="45"/>
        <v>-6215.8524999999991</v>
      </c>
      <c r="R272" s="43" t="str">
        <f t="shared" si="41"/>
        <v xml:space="preserve">№246 </v>
      </c>
    </row>
    <row r="273" spans="1:18">
      <c r="A273" s="14" t="s">
        <v>284</v>
      </c>
      <c r="B273" s="44">
        <v>3092.78</v>
      </c>
      <c r="C273" s="4">
        <v>797.14</v>
      </c>
      <c r="D273" s="14">
        <v>3889.9300000000003</v>
      </c>
      <c r="E273" s="44">
        <v>3106.16</v>
      </c>
      <c r="F273" s="4">
        <v>802.78</v>
      </c>
      <c r="G273" s="14">
        <v>3908.94</v>
      </c>
      <c r="H273" s="44">
        <f t="shared" si="42"/>
        <v>13.379999999999654</v>
      </c>
      <c r="I273" s="44">
        <f t="shared" si="42"/>
        <v>5.6399999999999864</v>
      </c>
      <c r="J273" s="44">
        <f t="shared" si="43"/>
        <v>19.019999999999641</v>
      </c>
      <c r="K273" s="4">
        <v>-0.12870000000043547</v>
      </c>
      <c r="L273" s="14">
        <v>0</v>
      </c>
      <c r="M273" s="44">
        <f t="shared" si="40"/>
        <v>88.174199999997725</v>
      </c>
      <c r="N273" s="4">
        <f t="shared" si="40"/>
        <v>14.212799999999966</v>
      </c>
      <c r="O273" s="14">
        <f t="shared" si="44"/>
        <v>102.3869999999977</v>
      </c>
      <c r="P273" s="14"/>
      <c r="Q273" s="4">
        <f t="shared" si="45"/>
        <v>-102.51569999999813</v>
      </c>
      <c r="R273" s="4" t="str">
        <f t="shared" si="41"/>
        <v xml:space="preserve">№247 </v>
      </c>
    </row>
    <row r="274" spans="1:18">
      <c r="A274" s="41" t="s">
        <v>285</v>
      </c>
      <c r="B274" s="42">
        <v>80.790000000000006</v>
      </c>
      <c r="C274" s="43">
        <v>67.56</v>
      </c>
      <c r="D274" s="41">
        <v>148.35</v>
      </c>
      <c r="E274" s="42">
        <v>80.83</v>
      </c>
      <c r="F274" s="43">
        <v>67.61</v>
      </c>
      <c r="G274" s="41">
        <v>148.44</v>
      </c>
      <c r="H274" s="42">
        <f t="shared" si="42"/>
        <v>3.9999999999992042E-2</v>
      </c>
      <c r="I274" s="42">
        <f t="shared" si="42"/>
        <v>4.9999999999997158E-2</v>
      </c>
      <c r="J274" s="42">
        <f t="shared" si="43"/>
        <v>8.99999999999892E-2</v>
      </c>
      <c r="K274" s="43">
        <v>3993.2934999999998</v>
      </c>
      <c r="L274" s="41">
        <v>0</v>
      </c>
      <c r="M274" s="42">
        <f t="shared" si="40"/>
        <v>0.26359999999994754</v>
      </c>
      <c r="N274" s="43">
        <f t="shared" si="40"/>
        <v>0.12599999999999284</v>
      </c>
      <c r="O274" s="41">
        <f t="shared" si="44"/>
        <v>0.38959999999994038</v>
      </c>
      <c r="P274" s="41"/>
      <c r="Q274" s="43">
        <f t="shared" si="45"/>
        <v>3992.9038999999998</v>
      </c>
      <c r="R274" s="43" t="str">
        <f t="shared" si="41"/>
        <v xml:space="preserve">№248 </v>
      </c>
    </row>
    <row r="275" spans="1:18">
      <c r="A275" s="14" t="s">
        <v>286</v>
      </c>
      <c r="B275" s="44">
        <v>9016.89</v>
      </c>
      <c r="C275" s="4">
        <v>6265.43</v>
      </c>
      <c r="D275" s="14">
        <v>15282.34</v>
      </c>
      <c r="E275" s="44">
        <v>9039.56</v>
      </c>
      <c r="F275" s="4">
        <v>6271.12</v>
      </c>
      <c r="G275" s="14">
        <v>15310.7</v>
      </c>
      <c r="H275" s="44">
        <f t="shared" si="42"/>
        <v>22.670000000000073</v>
      </c>
      <c r="I275" s="44">
        <f t="shared" si="42"/>
        <v>5.6899999999995998</v>
      </c>
      <c r="J275" s="44">
        <f t="shared" si="43"/>
        <v>28.359999999999673</v>
      </c>
      <c r="K275" s="4">
        <v>-988.80049999999346</v>
      </c>
      <c r="L275" s="14">
        <v>0</v>
      </c>
      <c r="M275" s="44">
        <f t="shared" si="40"/>
        <v>149.39530000000047</v>
      </c>
      <c r="N275" s="4">
        <f t="shared" si="40"/>
        <v>14.338799999998992</v>
      </c>
      <c r="O275" s="14">
        <f t="shared" si="44"/>
        <v>163.73409999999947</v>
      </c>
      <c r="P275" s="14"/>
      <c r="Q275" s="4">
        <f t="shared" si="45"/>
        <v>-1152.5345999999929</v>
      </c>
      <c r="R275" s="4" t="str">
        <f t="shared" si="41"/>
        <v xml:space="preserve">№249 </v>
      </c>
    </row>
    <row r="276" spans="1:18">
      <c r="A276" s="11"/>
      <c r="B276" s="46"/>
      <c r="C276" s="46"/>
      <c r="D276" s="46"/>
      <c r="E276" s="46"/>
      <c r="F276" s="46"/>
      <c r="G276" s="46"/>
      <c r="H276" s="44"/>
      <c r="I276" s="44"/>
      <c r="J276" s="44"/>
      <c r="L276" s="4"/>
      <c r="M276" s="46"/>
      <c r="N276" s="46"/>
      <c r="O276" s="14"/>
      <c r="P276" s="14"/>
      <c r="Q276" s="4"/>
    </row>
    <row r="277" spans="1:18">
      <c r="A277" s="49"/>
      <c r="H277" s="44"/>
      <c r="I277" s="44"/>
      <c r="J277" s="44"/>
      <c r="L277" s="4"/>
      <c r="M277" s="46"/>
      <c r="N277" s="46"/>
      <c r="O277" s="14"/>
      <c r="P277" s="14"/>
      <c r="Q277" s="4"/>
    </row>
    <row r="278" spans="1:18">
      <c r="A278" s="49"/>
      <c r="H278" s="44"/>
      <c r="I278" s="44"/>
      <c r="J278" s="44"/>
      <c r="L278" s="4"/>
      <c r="M278" s="46"/>
      <c r="N278" s="46"/>
      <c r="O278" s="14"/>
      <c r="P278" s="14"/>
      <c r="Q278" s="4"/>
    </row>
    <row r="279" spans="1:18">
      <c r="A279" s="49"/>
      <c r="E279" s="46"/>
      <c r="F279" s="46"/>
      <c r="G279" s="46"/>
      <c r="H279" s="44"/>
      <c r="I279" s="44"/>
      <c r="J279" s="44"/>
      <c r="L279" s="4"/>
      <c r="M279" s="46"/>
      <c r="N279" s="46"/>
      <c r="O279" s="14"/>
      <c r="P279" s="14"/>
      <c r="Q279" s="4"/>
    </row>
    <row r="280" spans="1:18">
      <c r="A280" s="49"/>
      <c r="B280" s="46"/>
      <c r="C280" s="46"/>
      <c r="D280" s="46"/>
      <c r="E280" s="46"/>
      <c r="F280" s="46"/>
      <c r="G280" s="46"/>
      <c r="H280" s="44"/>
      <c r="I280" s="44"/>
      <c r="J280" s="44"/>
      <c r="L280" s="4"/>
      <c r="M280" s="46"/>
      <c r="N280" s="46"/>
      <c r="O280" s="14"/>
      <c r="P280" s="14"/>
      <c r="Q280" s="4"/>
    </row>
    <row r="281" spans="1:18">
      <c r="A281" s="49"/>
      <c r="H281" s="44"/>
      <c r="I281" s="44"/>
      <c r="J281" s="44"/>
      <c r="L281" s="4"/>
      <c r="M281" s="46"/>
      <c r="N281" s="46"/>
      <c r="O281" s="14"/>
      <c r="P281" s="14"/>
      <c r="Q281" s="4"/>
    </row>
    <row r="282" spans="1:18">
      <c r="A282" s="49"/>
      <c r="B282" s="46"/>
      <c r="C282" s="46"/>
      <c r="D282" s="46"/>
      <c r="E282" s="46"/>
      <c r="F282" s="46"/>
      <c r="G282" s="46"/>
      <c r="H282" s="44"/>
      <c r="I282" s="44"/>
      <c r="J282" s="44"/>
      <c r="L282" s="4"/>
      <c r="M282" s="46"/>
      <c r="N282" s="46"/>
      <c r="O282" s="14"/>
      <c r="P282" s="14"/>
      <c r="Q282" s="4"/>
    </row>
    <row r="283" spans="1:18">
      <c r="A283" s="49"/>
      <c r="E283" s="46"/>
      <c r="F283" s="46"/>
      <c r="G283" s="46"/>
      <c r="H283" s="44"/>
      <c r="I283" s="44"/>
      <c r="J283" s="44"/>
      <c r="L283" s="4"/>
      <c r="M283" s="46"/>
      <c r="N283" s="46"/>
      <c r="O283" s="14"/>
      <c r="P283" s="14"/>
      <c r="Q283" s="4"/>
    </row>
    <row r="284" spans="1:18">
      <c r="A284" s="49"/>
      <c r="B284" s="46"/>
      <c r="C284" s="46"/>
      <c r="D284" s="46"/>
      <c r="E284" s="46"/>
      <c r="F284" s="46"/>
      <c r="G284" s="46"/>
      <c r="H284" s="44"/>
      <c r="I284" s="44"/>
      <c r="J284" s="44"/>
      <c r="L284" s="4"/>
      <c r="M284" s="46"/>
      <c r="N284" s="46"/>
      <c r="O284" s="14"/>
      <c r="P284" s="14"/>
      <c r="Q284" s="4"/>
    </row>
    <row r="285" spans="1:18" ht="16.5" thickBot="1">
      <c r="A285" s="49"/>
      <c r="B285" s="46"/>
      <c r="C285" s="46"/>
      <c r="D285" s="46"/>
      <c r="E285" s="46"/>
      <c r="F285" s="46"/>
      <c r="G285" s="46"/>
      <c r="H285" s="44"/>
      <c r="I285" s="44"/>
      <c r="J285" s="44"/>
      <c r="L285" s="4"/>
      <c r="M285" s="46"/>
      <c r="N285" s="46"/>
      <c r="O285" s="14"/>
      <c r="P285" s="14"/>
      <c r="Q285" s="4"/>
    </row>
    <row r="286" spans="1:18" ht="16.5" thickBot="1">
      <c r="A286" s="49"/>
      <c r="B286" s="46"/>
      <c r="C286" s="46"/>
      <c r="D286" s="50"/>
      <c r="E286" s="46"/>
      <c r="F286" s="46"/>
      <c r="G286" s="46"/>
      <c r="H286" s="44"/>
      <c r="I286" s="44"/>
      <c r="J286" s="44"/>
      <c r="L286" s="4"/>
      <c r="M286" s="46"/>
      <c r="N286" s="46"/>
      <c r="O286" s="14"/>
      <c r="P286" s="14"/>
      <c r="Q286" s="4"/>
    </row>
    <row r="287" spans="1:18" ht="16.5" thickBot="1">
      <c r="A287" s="49"/>
      <c r="E287" s="46"/>
      <c r="F287" s="46"/>
      <c r="G287" s="46"/>
      <c r="H287" s="44"/>
      <c r="I287" s="44"/>
      <c r="J287" s="44"/>
      <c r="L287" s="4"/>
      <c r="M287" s="46"/>
      <c r="N287" s="46"/>
      <c r="O287" s="14"/>
      <c r="P287" s="14"/>
      <c r="Q287" s="4"/>
    </row>
    <row r="288" spans="1:18" ht="16.5" thickBot="1">
      <c r="A288" s="49"/>
      <c r="B288" s="46"/>
      <c r="C288" s="46"/>
      <c r="D288" s="50"/>
      <c r="E288" s="46"/>
      <c r="F288" s="46"/>
      <c r="G288" s="50"/>
      <c r="H288" s="44"/>
      <c r="I288" s="44"/>
      <c r="J288" s="44"/>
      <c r="L288" s="4"/>
      <c r="M288" s="46"/>
      <c r="N288" s="46"/>
      <c r="O288" s="14"/>
      <c r="P288" s="14"/>
      <c r="Q288" s="4"/>
    </row>
    <row r="289" spans="2:16" ht="16.5" thickBot="1">
      <c r="B289" s="11"/>
      <c r="C289" s="11"/>
      <c r="D289" s="11"/>
      <c r="E289" s="11"/>
      <c r="F289" s="11"/>
      <c r="G289" s="11"/>
      <c r="H289" s="13"/>
      <c r="N289" s="46"/>
      <c r="O289" s="46"/>
      <c r="P289" s="46"/>
    </row>
    <row r="290" spans="2:16" ht="16.5" thickBot="1">
      <c r="B290" s="11"/>
      <c r="C290" s="11"/>
      <c r="D290" s="51"/>
      <c r="E290" s="46"/>
      <c r="F290" s="46"/>
      <c r="G290" s="46"/>
      <c r="H290" s="13"/>
      <c r="N290" s="46"/>
      <c r="O290" s="46"/>
      <c r="P290" s="46"/>
    </row>
    <row r="291" spans="2:16">
      <c r="B291" s="11"/>
      <c r="C291" s="11"/>
      <c r="D291" s="52"/>
      <c r="E291" s="46"/>
      <c r="F291" s="46"/>
      <c r="G291" s="46"/>
      <c r="H291" s="13"/>
      <c r="N291" s="46"/>
      <c r="O291" s="46"/>
      <c r="P291" s="46"/>
    </row>
    <row r="292" spans="2:16">
      <c r="B292" s="11"/>
      <c r="C292" s="11"/>
      <c r="D292" s="52"/>
      <c r="E292" s="46"/>
      <c r="F292" s="46"/>
      <c r="G292" s="46"/>
      <c r="H292" s="13"/>
      <c r="N292" s="46"/>
      <c r="O292" s="46"/>
      <c r="P292" s="46"/>
    </row>
    <row r="293" spans="2:16">
      <c r="B293" s="11"/>
      <c r="C293" s="11"/>
      <c r="D293" s="52"/>
      <c r="E293" s="46"/>
      <c r="F293" s="46"/>
      <c r="G293" s="46"/>
      <c r="H293" s="13"/>
      <c r="N293" s="46"/>
      <c r="O293" s="46"/>
      <c r="P293" s="46"/>
    </row>
    <row r="294" spans="2:16">
      <c r="B294" s="11"/>
      <c r="C294" s="11"/>
      <c r="D294" s="11"/>
      <c r="E294" s="46"/>
      <c r="F294" s="46"/>
      <c r="G294" s="46"/>
      <c r="H294" s="13"/>
      <c r="N294" s="46"/>
      <c r="O294" s="46"/>
      <c r="P294" s="46"/>
    </row>
    <row r="295" spans="2:16">
      <c r="B295" s="11"/>
      <c r="C295" s="11"/>
      <c r="D295" s="11"/>
      <c r="E295" s="46"/>
      <c r="F295" s="46"/>
      <c r="G295" s="46"/>
      <c r="H295" s="13"/>
      <c r="N295" s="46"/>
      <c r="O295" s="46"/>
      <c r="P295" s="46"/>
    </row>
    <row r="296" spans="2:16">
      <c r="B296" s="13"/>
      <c r="C296" s="13"/>
      <c r="D296" s="13"/>
      <c r="E296" s="46"/>
      <c r="F296" s="46"/>
      <c r="G296" s="46"/>
      <c r="H296" s="13"/>
      <c r="N296" s="46"/>
      <c r="O296" s="46"/>
      <c r="P296" s="46"/>
    </row>
    <row r="297" spans="2:16">
      <c r="B297" s="11"/>
      <c r="C297" s="11"/>
      <c r="D297" s="11"/>
      <c r="E297" s="46"/>
      <c r="F297" s="46"/>
      <c r="G297" s="46"/>
      <c r="N297" s="46"/>
      <c r="O297" s="46"/>
      <c r="P297" s="46"/>
    </row>
    <row r="298" spans="2:16">
      <c r="B298" s="11"/>
      <c r="C298" s="11"/>
      <c r="D298" s="11"/>
      <c r="E298" s="46"/>
      <c r="F298" s="46"/>
      <c r="G298" s="46"/>
      <c r="N298" s="46"/>
      <c r="O298" s="46"/>
      <c r="P298" s="46"/>
    </row>
    <row r="299" spans="2:16">
      <c r="B299" s="11"/>
      <c r="C299" s="11"/>
      <c r="D299" s="11"/>
      <c r="E299" s="46"/>
      <c r="F299" s="46"/>
      <c r="G299" s="46"/>
      <c r="N299" s="46"/>
      <c r="O299" s="46"/>
      <c r="P299" s="46"/>
    </row>
    <row r="300" spans="2:16">
      <c r="B300" s="11"/>
      <c r="C300" s="11"/>
      <c r="D300" s="11"/>
      <c r="E300" s="46"/>
      <c r="F300" s="46"/>
      <c r="G300" s="46"/>
      <c r="N300" s="46"/>
      <c r="O300" s="46"/>
      <c r="P300" s="46"/>
    </row>
    <row r="301" spans="2:16">
      <c r="E301" s="46"/>
      <c r="F301" s="46"/>
      <c r="G301" s="46"/>
      <c r="N301" s="46"/>
      <c r="O301" s="46"/>
      <c r="P301" s="46"/>
    </row>
    <row r="302" spans="2:16">
      <c r="E302" s="46"/>
      <c r="F302" s="46"/>
      <c r="G302" s="46"/>
      <c r="N302" s="46"/>
      <c r="O302" s="46"/>
      <c r="P302" s="46"/>
    </row>
    <row r="303" spans="2:16">
      <c r="B303" s="11"/>
      <c r="C303" s="11"/>
      <c r="D303" s="11"/>
      <c r="E303" s="46"/>
      <c r="F303" s="46"/>
      <c r="G303" s="46"/>
      <c r="N303" s="46"/>
      <c r="O303" s="46"/>
      <c r="P303" s="46"/>
    </row>
    <row r="304" spans="2:16">
      <c r="B304" s="11"/>
      <c r="C304" s="11"/>
      <c r="D304" s="11"/>
      <c r="E304" s="46"/>
      <c r="F304" s="46"/>
      <c r="G304" s="46"/>
      <c r="N304" s="46"/>
      <c r="O304" s="46"/>
      <c r="P304" s="46"/>
    </row>
    <row r="305" spans="2:16">
      <c r="B305" s="11"/>
      <c r="C305" s="11"/>
      <c r="D305" s="11"/>
      <c r="E305" s="46"/>
      <c r="F305" s="46"/>
      <c r="G305" s="46"/>
      <c r="N305" s="46"/>
      <c r="O305" s="46"/>
      <c r="P305" s="46"/>
    </row>
    <row r="306" spans="2:16">
      <c r="B306" s="11"/>
      <c r="C306" s="11"/>
      <c r="D306" s="11"/>
      <c r="E306" s="46"/>
      <c r="F306" s="46"/>
      <c r="G306" s="46"/>
      <c r="N306" s="46"/>
      <c r="O306" s="46"/>
      <c r="P306" s="46"/>
    </row>
    <row r="307" spans="2:16">
      <c r="B307" s="11"/>
      <c r="C307" s="11"/>
      <c r="D307" s="11"/>
      <c r="E307" s="46"/>
      <c r="F307" s="46"/>
      <c r="G307" s="46"/>
      <c r="N307" s="46"/>
      <c r="O307" s="46"/>
      <c r="P307" s="46"/>
    </row>
    <row r="308" spans="2:16">
      <c r="B308" s="11"/>
      <c r="C308" s="11"/>
      <c r="D308" s="11"/>
      <c r="E308" s="46"/>
      <c r="F308" s="46"/>
      <c r="G308" s="46"/>
      <c r="N308" s="46"/>
      <c r="O308" s="46"/>
      <c r="P308" s="46"/>
    </row>
    <row r="309" spans="2:16">
      <c r="B309" s="11"/>
      <c r="C309" s="11"/>
      <c r="D309" s="11"/>
      <c r="E309" s="11"/>
      <c r="F309" s="11"/>
      <c r="G309" s="11"/>
      <c r="N309" s="46"/>
      <c r="O309" s="46"/>
      <c r="P309" s="46"/>
    </row>
    <row r="310" spans="2:16">
      <c r="B310" s="11"/>
      <c r="C310" s="11"/>
      <c r="D310" s="11"/>
      <c r="E310" s="11"/>
      <c r="F310" s="11"/>
      <c r="G310" s="11"/>
      <c r="N310" s="46"/>
      <c r="O310" s="46"/>
      <c r="P310" s="46"/>
    </row>
    <row r="311" spans="2:16">
      <c r="B311" s="11"/>
      <c r="C311" s="11"/>
      <c r="D311" s="11"/>
      <c r="E311" s="11"/>
      <c r="F311" s="11"/>
      <c r="G311" s="11"/>
      <c r="N311" s="46"/>
      <c r="O311" s="46"/>
      <c r="P311" s="46"/>
    </row>
    <row r="312" spans="2:16">
      <c r="B312" s="11"/>
      <c r="C312" s="11"/>
      <c r="D312" s="11"/>
      <c r="E312" s="11"/>
      <c r="F312" s="11"/>
      <c r="G312" s="11"/>
      <c r="N312" s="46"/>
      <c r="O312" s="46"/>
      <c r="P312" s="46"/>
    </row>
    <row r="313" spans="2:16">
      <c r="B313" s="11"/>
      <c r="C313" s="11"/>
      <c r="D313" s="11"/>
      <c r="E313" s="11"/>
      <c r="F313" s="11"/>
      <c r="G313" s="11"/>
      <c r="N313" s="46"/>
      <c r="O313" s="46"/>
      <c r="P313" s="46"/>
    </row>
    <row r="314" spans="2:16">
      <c r="B314" s="11"/>
      <c r="C314" s="11"/>
      <c r="D314" s="11"/>
      <c r="E314" s="11"/>
      <c r="F314" s="11"/>
      <c r="G314" s="11"/>
      <c r="N314" s="46"/>
      <c r="O314" s="46"/>
      <c r="P314" s="46"/>
    </row>
    <row r="315" spans="2:16">
      <c r="B315" s="11"/>
      <c r="C315" s="11"/>
      <c r="D315" s="11"/>
      <c r="E315" s="11"/>
      <c r="F315" s="11"/>
      <c r="G315" s="11"/>
      <c r="N315" s="46"/>
      <c r="O315" s="46"/>
      <c r="P315" s="46"/>
    </row>
    <row r="316" spans="2:16">
      <c r="B316" s="11"/>
      <c r="C316" s="11"/>
      <c r="D316" s="11"/>
      <c r="E316" s="11"/>
      <c r="F316" s="11"/>
      <c r="G316" s="11"/>
      <c r="N316" s="46"/>
      <c r="O316" s="46"/>
      <c r="P316" s="46"/>
    </row>
    <row r="317" spans="2:16">
      <c r="B317" s="11"/>
      <c r="C317" s="11"/>
      <c r="D317" s="11"/>
      <c r="E317" s="11"/>
      <c r="F317" s="11"/>
      <c r="G317" s="11"/>
      <c r="N317" s="46"/>
      <c r="O317" s="46"/>
      <c r="P317" s="46"/>
    </row>
    <row r="318" spans="2:16">
      <c r="B318" s="11"/>
      <c r="C318" s="11"/>
      <c r="D318" s="11"/>
      <c r="E318" s="11"/>
      <c r="F318" s="11"/>
      <c r="G318" s="11"/>
      <c r="N318" s="46"/>
      <c r="O318" s="46"/>
      <c r="P318" s="46"/>
    </row>
    <row r="319" spans="2:16">
      <c r="B319" s="11"/>
      <c r="C319" s="11"/>
      <c r="D319" s="11"/>
      <c r="E319" s="11"/>
      <c r="F319" s="11"/>
      <c r="G319" s="11"/>
      <c r="N319" s="46"/>
      <c r="O319" s="46"/>
      <c r="P319" s="46"/>
    </row>
    <row r="320" spans="2:16">
      <c r="N320" s="46"/>
      <c r="O320" s="46"/>
      <c r="P320" s="46"/>
    </row>
    <row r="321" spans="2:16">
      <c r="B321" s="11"/>
      <c r="C321" s="11"/>
      <c r="D321" s="11"/>
      <c r="E321" s="11"/>
      <c r="F321" s="11"/>
      <c r="G321" s="11"/>
      <c r="N321" s="46"/>
      <c r="O321" s="46"/>
      <c r="P321" s="46"/>
    </row>
    <row r="322" spans="2:16">
      <c r="B322" s="11"/>
      <c r="C322" s="11"/>
      <c r="D322" s="11"/>
      <c r="E322" s="11"/>
      <c r="F322" s="11"/>
      <c r="G322" s="11"/>
      <c r="N322" s="46"/>
      <c r="O322" s="46"/>
      <c r="P322" s="46"/>
    </row>
    <row r="323" spans="2:16">
      <c r="B323" s="11"/>
      <c r="C323" s="11"/>
      <c r="D323" s="11"/>
      <c r="E323" s="11"/>
      <c r="F323" s="11"/>
      <c r="G323" s="11"/>
      <c r="N323" s="46"/>
      <c r="O323" s="46"/>
      <c r="P323" s="46"/>
    </row>
    <row r="324" spans="2:16">
      <c r="B324" s="11"/>
      <c r="C324" s="11"/>
      <c r="D324" s="11"/>
      <c r="E324" s="11"/>
      <c r="F324" s="11"/>
      <c r="G324" s="11"/>
      <c r="N324" s="46"/>
      <c r="O324" s="46"/>
      <c r="P324" s="46"/>
    </row>
    <row r="325" spans="2:16">
      <c r="B325" s="11"/>
      <c r="C325" s="11"/>
      <c r="D325" s="11"/>
      <c r="E325" s="11"/>
      <c r="F325" s="11"/>
      <c r="G325" s="11"/>
      <c r="N325" s="46"/>
      <c r="O325" s="46"/>
      <c r="P325" s="46"/>
    </row>
    <row r="326" spans="2:16">
      <c r="B326" s="53"/>
      <c r="C326" s="53"/>
      <c r="D326" s="53"/>
      <c r="E326" s="53"/>
      <c r="F326" s="53"/>
      <c r="G326" s="53"/>
      <c r="N326" s="46"/>
      <c r="O326" s="46"/>
      <c r="P326" s="46"/>
    </row>
    <row r="327" spans="2:16">
      <c r="B327" s="11"/>
      <c r="C327" s="11"/>
      <c r="D327" s="11"/>
      <c r="E327" s="11"/>
      <c r="F327" s="11"/>
      <c r="G327" s="11"/>
      <c r="N327" s="46"/>
      <c r="O327" s="46"/>
      <c r="P327" s="46"/>
    </row>
    <row r="328" spans="2:16">
      <c r="B328" s="11"/>
      <c r="C328" s="11"/>
      <c r="D328" s="11"/>
      <c r="E328" s="11"/>
      <c r="F328" s="11"/>
      <c r="G328" s="11"/>
      <c r="N328" s="46"/>
      <c r="O328" s="46"/>
      <c r="P328" s="46"/>
    </row>
    <row r="329" spans="2:16">
      <c r="N329" s="46"/>
      <c r="O329" s="46"/>
      <c r="P329" s="46"/>
    </row>
    <row r="330" spans="2:16">
      <c r="N330" s="46"/>
      <c r="O330" s="46"/>
      <c r="P330" s="46"/>
    </row>
    <row r="331" spans="2:16">
      <c r="B331" s="11"/>
      <c r="C331" s="11"/>
      <c r="D331" s="11"/>
      <c r="E331" s="11"/>
      <c r="F331" s="11"/>
      <c r="G331" s="11"/>
      <c r="N331" s="46"/>
      <c r="O331" s="46"/>
      <c r="P331" s="46"/>
    </row>
    <row r="332" spans="2:16">
      <c r="B332" s="11"/>
      <c r="C332" s="11"/>
      <c r="D332" s="11"/>
      <c r="E332" s="11"/>
      <c r="F332" s="11"/>
      <c r="G332" s="11"/>
      <c r="N332" s="46"/>
      <c r="O332" s="46"/>
      <c r="P332" s="46"/>
    </row>
    <row r="333" spans="2:16">
      <c r="B333" s="11"/>
      <c r="C333" s="11"/>
      <c r="D333" s="11"/>
      <c r="E333" s="11"/>
      <c r="F333" s="11"/>
      <c r="G333" s="11"/>
      <c r="N333" s="46"/>
      <c r="O333" s="46"/>
      <c r="P333" s="46"/>
    </row>
    <row r="334" spans="2:16">
      <c r="B334" s="11"/>
      <c r="C334" s="11"/>
      <c r="D334" s="11"/>
      <c r="E334" s="11"/>
      <c r="F334" s="11"/>
      <c r="G334" s="11"/>
      <c r="N334" s="46"/>
      <c r="O334" s="46"/>
      <c r="P334" s="46"/>
    </row>
    <row r="335" spans="2:16">
      <c r="N335" s="46"/>
      <c r="O335" s="46"/>
      <c r="P335" s="46"/>
    </row>
    <row r="336" spans="2:16">
      <c r="B336" s="11"/>
      <c r="C336" s="11"/>
      <c r="D336" s="11"/>
      <c r="E336" s="11"/>
      <c r="F336" s="11"/>
      <c r="G336" s="11"/>
      <c r="N336" s="46"/>
      <c r="O336" s="46"/>
      <c r="P336" s="46"/>
    </row>
    <row r="337" spans="2:16">
      <c r="B337" s="11"/>
      <c r="C337" s="11"/>
      <c r="D337" s="11"/>
      <c r="E337" s="11"/>
      <c r="F337" s="11"/>
      <c r="G337" s="11"/>
      <c r="N337" s="46"/>
      <c r="O337" s="46"/>
      <c r="P337" s="46"/>
    </row>
    <row r="338" spans="2:16">
      <c r="B338" s="11"/>
      <c r="C338" s="11"/>
      <c r="D338" s="11"/>
      <c r="E338" s="11"/>
      <c r="F338" s="11"/>
      <c r="G338" s="11"/>
    </row>
    <row r="339" spans="2:16">
      <c r="B339" s="11"/>
      <c r="C339" s="11"/>
      <c r="D339" s="11"/>
      <c r="E339" s="11"/>
      <c r="F339" s="11"/>
      <c r="G339" s="11"/>
    </row>
    <row r="340" spans="2:16">
      <c r="B340" s="11"/>
      <c r="C340" s="11"/>
      <c r="D340" s="11"/>
      <c r="E340" s="11"/>
      <c r="F340" s="11"/>
      <c r="G340" s="11"/>
    </row>
    <row r="341" spans="2:16">
      <c r="B341" s="11"/>
      <c r="C341" s="11"/>
      <c r="D341" s="11"/>
      <c r="E341" s="11"/>
      <c r="F341" s="11"/>
      <c r="G341" s="11"/>
    </row>
    <row r="342" spans="2:16">
      <c r="B342" s="11"/>
      <c r="C342" s="11"/>
      <c r="D342" s="11"/>
      <c r="E342" s="11"/>
      <c r="F342" s="11"/>
      <c r="G342" s="11"/>
    </row>
  </sheetData>
  <mergeCells count="9">
    <mergeCell ref="B8:D8"/>
    <mergeCell ref="E8:G8"/>
    <mergeCell ref="H8:J8"/>
    <mergeCell ref="M8:O8"/>
    <mergeCell ref="H7:J7"/>
    <mergeCell ref="K7:K8"/>
    <mergeCell ref="L7:L8"/>
    <mergeCell ref="M7:O7"/>
    <mergeCell ref="Q7:Q8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2021-04-29T18:09:15Z</cp:lastPrinted>
  <dcterms:created xsi:type="dcterms:W3CDTF">2021-04-29T18:07:22Z</dcterms:created>
  <dcterms:modified xsi:type="dcterms:W3CDTF">2021-04-30T09:16:21Z</dcterms:modified>
</cp:coreProperties>
</file>